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1" documentId="8_{6F42B84A-8674-4E03-A9E0-57D327D50850}" xr6:coauthVersionLast="47" xr6:coauthVersionMax="47" xr10:uidLastSave="{AC52B51D-D35E-41EB-B36E-52742721AD64}"/>
  <bookViews>
    <workbookView xWindow="33225" yWindow="2280" windowWidth="24405" windowHeight="927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<sst xmlns="http://schemas.openxmlformats.org/spreadsheetml/2006/main" count="12747" uniqueCount="7774">
  <si>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</si>
  <si>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</si>
  <si>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</si>
  <si>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</si>
  <si>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</si>
  <si>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</si>
  <si>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</si>
  <si>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</si>
  <si>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</si>
  <si>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</si>
  <si>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</si>
  <si>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</si>
  <si>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</si>
  <si>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</si>
  <si>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</si>
  <si>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</si>
  <si>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</si>
  <si>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</si>
  <si>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</si>
  <si>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</si>
  <si>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</si>
  <si>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</si>
  <si>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</si>
  <si>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</si>
  <si>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</si>
  <si>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</si>
  <si>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</si>
  <si>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</si>
  <si>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</si>
  <si>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</si>
  <si>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</si>
  <si>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</si>
  <si>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</si>
  <si>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</si>
  <si>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</si>
  <si>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</si>
  <si>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</si>
  <si>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</si>
  <si>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</si>
  <si>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</si>
  <si>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</si>
  <si>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</si>
  <si>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</si>
  <si>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</si>
  <si>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</si>
  <si>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</si>
  <si>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</si>
  <si>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</si>
  <si>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</si>
  <si>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</si>
  <si>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</si>
  <si>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</si>
  <si>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</si>
  <si>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</si>
  <si>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</si>
  <si>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</si>
  <si>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</si>
  <si>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</si>
  <si>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</si>
  <si>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</si>
  <si>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</si>
  <si>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</si>
  <si>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</si>
  <si>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</si>
  <si>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</si>
  <si>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</si>
  <si>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</si>
  <si>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</si>
  <si>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</si>
  <si>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</si>
  <si>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</si>
  <si>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</si>
  <si>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</si>
  <si>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</si>
  <si>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</si>
  <si>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</si>
  <si>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</si>
  <si>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</si>
  <si>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</si>
  <si>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</si>
  <si>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</si>
  <si>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</si>
  <si>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</si>
  <si>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</si>
  <si>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</si>
  <si>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</si>
  <si>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</si>
  <si>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</si>
  <si>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</si>
  <si>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</si>
  <si>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</si>
  <si>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</si>
  <si>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</si>
  <si>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</si>
  <si>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</si>
  <si>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</si>
  <si>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</si>
  <si>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</si>
  <si>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</si>
  <si>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</si>
  <si>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</si>
  <si>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</si>
  <si>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</si>
  <si>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</si>
  <si>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</si>
  <si>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</si>
  <si>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</si>
  <si>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</si>
  <si>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</si>
  <si>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</si>
  <si>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</si>
  <si>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</si>
  <si>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</si>
  <si>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</si>
  <si>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</si>
  <si>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</si>
  <si>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</si>
  <si>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</si>
  <si>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</si>
  <si>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</si>
  <si>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</si>
  <si>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</si>
  <si>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</si>
  <si>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</si>
  <si>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</si>
  <si>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</si>
  <si>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</si>
  <si>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</si>
  <si>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</si>
  <si>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</si>
  <si>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</si>
  <si>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</si>
  <si>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</si>
  <si>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</si>
  <si>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</si>
  <si>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</si>
  <si>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</si>
  <si>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</si>
  <si>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</si>
  <si>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</si>
  <si>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</si>
  <si>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</si>
  <si>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</si>
  <si>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</si>
  <si>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</si>
  <si>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</si>
  <si>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</si>
  <si>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</si>
  <si>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</si>
  <si>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</si>
  <si>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</si>
  <si>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</si>
  <si>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</si>
  <si>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</si>
  <si>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</si>
  <si>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</si>
  <si>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</si>
  <si>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</si>
  <si>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</si>
  <si>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</si>
  <si>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</si>
  <si>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</si>
  <si>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</si>
  <si>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</si>
  <si>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</si>
  <si>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</si>
  <si>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</si>
  <si>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</si>
  <si>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</si>
  <si>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</si>
  <si>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</si>
  <si>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</si>
  <si>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</si>
  <si>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</si>
  <si>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</si>
  <si>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</si>
  <si>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</si>
  <si>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</si>
  <si>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</si>
  <si>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</si>
  <si>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</si>
  <si>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</si>
  <si>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</si>
  <si>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</si>
  <si>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</si>
  <si>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</si>
  <si>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</si>
  <si>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</si>
  <si>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</si>
  <si>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</si>
  <si>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</si>
  <si>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</si>
  <si>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</si>
  <si>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</si>
  <si>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</si>
  <si>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</si>
  <si>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</si>
  <si>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</si>
  <si>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</si>
  <si>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</si>
  <si>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</si>
  <si>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</si>
  <si>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</si>
  <si>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</si>
  <si>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</si>
  <si>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</si>
  <si>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</si>
  <si>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</si>
  <si>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</si>
  <si>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</si>
  <si>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</si>
  <si>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</si>
  <si>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</si>
  <si>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</si>
  <si>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</si>
  <si>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</si>
  <si>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</si>
  <si>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</si>
  <si>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</si>
  <si>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</si>
  <si>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</si>
  <si>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</si>
  <si>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</si>
  <si>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</si>
  <si>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</si>
  <si>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</si>
  <si>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</si>
  <si>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</si>
  <si>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</si>
  <si>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</si>
  <si>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</si>
  <si>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</si>
  <si>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</si>
  <si>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</si>
  <si>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</si>
  <si>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</si>
  <si>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</si>
  <si>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</si>
  <si>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</si>
  <si>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</si>
  <si>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</si>
  <si>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</si>
  <si>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</si>
  <si>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</si>
  <si>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</si>
  <si>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</si>
  <si>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</si>
  <si>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</si>
  <si>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</si>
  <si>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</si>
  <si>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</si>
  <si>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</si>
  <si>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</si>
  <si>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</si>
  <si>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</si>
  <si>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</si>
  <si>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</si>
  <si>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</si>
  <si>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</si>
  <si>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</si>
  <si>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</si>
  <si>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</si>
  <si>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</si>
  <si>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</si>
  <si>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</si>
  <si>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</si>
  <si>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</si>
  <si>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</si>
  <si>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</si>
  <si>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</si>
  <si>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</si>
  <si>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</si>
  <si>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</si>
  <si>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</si>
  <si>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</si>
  <si>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</si>
  <si>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</si>
  <si>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</si>
  <si>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</si>
  <si>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</si>
  <si>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</si>
  <si>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</si>
  <si>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</si>
  <si>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</si>
  <si>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</si>
  <si>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</si>
  <si>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</si>
  <si>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</si>
  <si>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</si>
  <si>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</si>
  <si>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</si>
  <si>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</si>
  <si>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</si>
  <si>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</si>
  <si>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</si>
  <si>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</si>
  <si>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</si>
  <si>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</si>
  <si>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</si>
  <si>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</si>
  <si>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</si>
  <si>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</si>
  <si>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</si>
  <si>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</si>
  <si>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</si>
  <si>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</si>
  <si>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</si>
  <si>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</si>
  <si>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</si>
  <si>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</si>
  <si>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</si>
  <si>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</si>
  <si>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</si>
  <si>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</si>
  <si>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</si>
  <si>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</si>
  <si>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</si>
  <si>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</si>
  <si>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</si>
  <si>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</si>
  <si>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</si>
  <si>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</si>
  <si>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</si>
  <si>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</si>
  <si>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</si>
  <si>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</si>
  <si>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</si>
  <si>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</si>
  <si>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</si>
  <si>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</si>
  <si>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</si>
  <si>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</si>
  <si>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</si>
  <si>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</si>
  <si>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</si>
  <si>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</si>
  <si>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</si>
  <si>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</si>
  <si>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</si>
  <si>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</si>
  <si>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</si>
  <si>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</si>
  <si>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</si>
  <si>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</si>
  <si>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</si>
  <si>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</si>
  <si>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</si>
  <si>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</si>
  <si>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</si>
  <si>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</si>
  <si>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</si>
  <si>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</si>
  <si>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</si>
  <si>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</si>
  <si>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</si>
  <si>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</si>
  <si>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</si>
  <si>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</si>
  <si>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</si>
  <si>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</si>
  <si>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</si>
  <si>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</si>
  <si>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</si>
  <si>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</si>
  <si>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</si>
  <si>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</si>
  <si>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</si>
  <si>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</si>
  <si>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</si>
  <si>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</si>
  <si>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</si>
  <si>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</si>
  <si>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</si>
  <si>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</si>
  <si>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</si>
  <si>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</si>
  <si>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</si>
  <si>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</si>
  <si>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</si>
  <si>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</si>
  <si>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</si>
  <si>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</si>
  <si>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</si>
  <si>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</si>
  <si>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</si>
  <si>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</si>
  <si>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</si>
  <si>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</si>
  <si>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</si>
  <si>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</si>
  <si>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</si>
  <si>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</si>
  <si>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</si>
  <si>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</si>
  <si>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</si>
  <si>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</si>
  <si>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</si>
  <si>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</si>
  <si>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</si>
  <si>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</si>
  <si>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</si>
  <si>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</si>
  <si>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</si>
  <si>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</si>
  <si>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</si>
  <si>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</si>
  <si>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</si>
  <si>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</si>
  <si>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</si>
  <si>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</si>
  <si>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</si>
  <si>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</si>
  <si>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</si>
  <si>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</si>
  <si>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</si>
  <si>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</si>
  <si>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</si>
  <si>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</si>
  <si>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</si>
  <si>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</si>
  <si>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</si>
  <si>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</si>
  <si>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</si>
  <si>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</si>
  <si>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</si>
  <si>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</si>
  <si>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</si>
  <si>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</si>
  <si>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</si>
  <si>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</si>
  <si>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</si>
  <si>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</si>
  <si>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</si>
  <si>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</si>
  <si>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</si>
  <si>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</si>
  <si>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</si>
  <si>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</si>
  <si>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</si>
  <si>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</si>
  <si>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</si>
  <si>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</si>
  <si>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</si>
  <si>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</si>
  <si>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</si>
  <si>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</si>
  <si>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</si>
  <si>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</si>
  <si>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</si>
  <si>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</si>
  <si>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</si>
  <si>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</si>
  <si>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</si>
  <si>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</si>
  <si>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</si>
  <si>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</si>
  <si>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</si>
  <si>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</si>
  <si>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</si>
  <si>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</si>
  <si>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</si>
  <si>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</si>
  <si>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</si>
  <si>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</si>
  <si>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</si>
  <si>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</si>
  <si>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</si>
  <si>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</si>
  <si>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</si>
  <si>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</si>
  <si>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</si>
  <si>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</si>
  <si>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</si>
  <si>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</si>
  <si>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</si>
  <si>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</si>
  <si>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</si>
  <si>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</si>
  <si>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</si>
  <si>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</si>
  <si>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</si>
  <si>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</si>
  <si>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</si>
  <si>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</si>
  <si>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</si>
  <si>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</si>
  <si>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</si>
  <si>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</si>
  <si>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</si>
  <si>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</si>
  <si>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</si>
  <si>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</si>
  <si>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</si>
  <si>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</si>
  <si>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</si>
  <si>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</si>
  <si>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</si>
  <si>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</si>
  <si>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</si>
  <si>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</si>
  <si>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</si>
  <si>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</si>
  <si>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</si>
  <si>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</si>
  <si>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</si>
  <si>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</si>
  <si>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</si>
  <si>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</si>
  <si>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</si>
  <si>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</si>
  <si>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</si>
  <si>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</si>
  <si>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</si>
  <si>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</si>
  <si>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</si>
  <si>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</si>
  <si>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</si>
  <si>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</si>
  <si>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</si>
  <si>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</si>
  <si>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</si>
  <si>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</si>
  <si>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</si>
  <si>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</si>
  <si>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</si>
  <si>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</si>
  <si>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</si>
  <si>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</si>
  <si>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</si>
  <si>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</si>
  <si>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</si>
  <si>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</si>
  <si>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</si>
  <si>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</si>
  <si>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</si>
  <si>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</si>
  <si>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</si>
  <si>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</si>
  <si>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</si>
  <si>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</si>
  <si>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</si>
  <si>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</si>
  <si>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</si>
  <si>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</si>
  <si>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</si>
  <si>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</si>
  <si>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</si>
  <si>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</si>
  <si>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</si>
  <si>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</si>
  <si>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</si>
  <si>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</si>
  <si>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</si>
  <si>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</si>
  <si>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</si>
  <si>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</si>
  <si>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</si>
  <si>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</si>
  <si>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</si>
  <si>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</si>
  <si>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</si>
  <si>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</si>
  <si>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</si>
  <si>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</si>
  <si>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</si>
  <si>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</si>
  <si>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</si>
  <si>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</si>
  <si>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</si>
  <si>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</si>
  <si>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</si>
  <si>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</si>
  <si>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</si>
  <si>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</si>
  <si>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</si>
  <si>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</si>
  <si>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</si>
  <si>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</si>
  <si>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</si>
  <si>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</si>
  <si>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</si>
  <si>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</si>
  <si>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</si>
  <si>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</si>
  <si>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</si>
  <si>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</si>
  <si>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</si>
  <si>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</si>
  <si>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</si>
  <si>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</si>
  <si>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</si>
  <si>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</si>
  <si>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</si>
  <si>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</si>
  <si>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</si>
  <si>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</si>
  <si>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</si>
  <si>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</si>
  <si>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</si>
  <si>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</si>
  <si>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</si>
  <si>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</si>
  <si>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</si>
  <si>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</si>
  <si>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</si>
  <si>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</si>
  <si>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</si>
  <si>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</si>
  <si>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</si>
  <si>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</si>
  <si>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</si>
  <si>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</si>
  <si>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</si>
  <si>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</si>
  <si>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</si>
  <si>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</si>
  <si>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</si>
  <si>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</si>
  <si>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</si>
  <si>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</si>
  <si>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</si>
  <si>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</si>
  <si>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</si>
  <si>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</si>
  <si>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</si>
  <si>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</si>
  <si>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</si>
  <si>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</si>
  <si>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</si>
  <si>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</si>
  <si>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</si>
  <si>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</si>
  <si>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</si>
  <si>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</si>
  <si>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</si>
  <si>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</si>
  <si>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</si>
  <si>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</si>
  <si>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</si>
  <si>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</si>
  <si>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</si>
  <si>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</si>
  <si>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</si>
  <si>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</si>
  <si>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</si>
  <si>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</si>
  <si>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</si>
  <si>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</si>
  <si>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</si>
  <si>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</si>
  <si>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</si>
  <si>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</si>
  <si>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</si>
  <si>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</si>
  <si>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</si>
  <si>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</si>
  <si>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</si>
  <si>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</si>
  <si>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</si>
  <si>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</si>
  <si>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</si>
  <si>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</si>
  <si>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</si>
  <si>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</si>
  <si>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</si>
  <si>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</si>
  <si>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</si>
  <si>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</si>
  <si>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</si>
  <si>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</si>
  <si>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</si>
  <si>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</si>
  <si>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</si>
  <si>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</si>
  <si>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</si>
  <si>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</si>
  <si>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</si>
  <si>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</si>
  <si>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</si>
  <si>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</si>
  <si>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</si>
  <si>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</si>
  <si>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</si>
  <si>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</si>
  <si>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</si>
  <si>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</si>
  <si>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</si>
  <si>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</si>
  <si>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</si>
  <si>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</si>
  <si>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</si>
  <si>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</si>
  <si>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</si>
  <si>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</si>
  <si>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</si>
  <si>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</si>
  <si>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</si>
  <si>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</si>
  <si>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</si>
  <si>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</si>
  <si>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</si>
  <si>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</si>
  <si>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</si>
  <si>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</si>
  <si>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</si>
  <si>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</si>
  <si>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</si>
  <si>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</si>
  <si>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</si>
  <si>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</si>
  <si>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</si>
  <si>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</si>
  <si>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</si>
  <si>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</si>
  <si>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</si>
  <si>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</si>
  <si>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</si>
  <si>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</si>
  <si>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</si>
  <si>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</si>
  <si>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</si>
  <si>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</si>
  <si>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</si>
  <si>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</si>
  <si>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</si>
  <si>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</si>
  <si>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</si>
  <si>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</si>
  <si>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</si>
  <si>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</si>
  <si>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</si>
  <si>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</si>
  <si>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</si>
  <si>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</si>
  <si>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</si>
  <si>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</si>
  <si>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</si>
  <si>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</si>
  <si>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</si>
  <si>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</si>
  <si>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</si>
  <si>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</si>
  <si>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</si>
  <si>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</si>
  <si>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</si>
  <si>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</si>
  <si>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</si>
  <si>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</si>
  <si>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</si>
  <si>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</si>
  <si>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</si>
  <si>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</si>
  <si>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</si>
  <si>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</si>
  <si>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</si>
  <si>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</si>
  <si>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</si>
  <si>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</si>
  <si>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</si>
  <si>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</si>
  <si>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</si>
  <si>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</si>
  <si>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</si>
  <si>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</si>
  <si>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</si>
  <si>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</si>
  <si>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</si>
  <si>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</si>
  <si>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</si>
  <si>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</si>
  <si>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</si>
  <si>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</si>
  <si>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</si>
  <si>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</si>
  <si>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</si>
  <si>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</si>
  <si>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</si>
  <si>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</si>
  <si>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</si>
  <si>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</si>
  <si>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</si>
  <si>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</si>
  <si>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</si>
  <si>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</si>
  <si>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</si>
  <si>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</si>
  <si>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</si>
  <si>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</si>
  <si>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</si>
  <si>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</si>
  <si>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</si>
  <si>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</si>
  <si>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</si>
  <si>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</si>
  <si>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</si>
  <si>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</si>
  <si>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</si>
  <si>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</si>
  <si>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</si>
  <si>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</si>
  <si>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</si>
  <si>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</si>
  <si>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</si>
  <si>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</si>
  <si>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</si>
  <si>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</si>
  <si>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</si>
  <si>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</si>
  <si>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</si>
  <si>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</si>
  <si>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</si>
  <si>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</si>
  <si>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</si>
  <si>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</si>
  <si>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</si>
  <si>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</si>
  <si>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</si>
  <si>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</si>
  <si>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</si>
  <si>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</si>
  <si>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</si>
  <si>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</si>
  <si>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</si>
  <si>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</si>
  <si>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</si>
  <si>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</si>
  <si>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</si>
  <si>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</si>
  <si>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</si>
  <si>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</si>
  <si>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</si>
  <si>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</si>
  <si>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</si>
  <si>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</si>
  <si>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</si>
  <si>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</si>
  <si>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</si>
  <si>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</si>
  <si>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</si>
  <si>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</si>
  <si>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</si>
  <si>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</si>
  <si>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</si>
  <si>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</si>
  <si>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</si>
  <si>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</si>
  <si>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</si>
  <si>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</si>
  <si>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</si>
  <si>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</si>
  <si>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</si>
  <si>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</si>
  <si>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</si>
  <si>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</si>
  <si>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</si>
  <si>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</si>
  <si>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</si>
  <si>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</si>
  <si>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</si>
  <si>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</si>
  <si>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</si>
  <si>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</si>
  <si>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</si>
  <si>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</si>
  <si>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</si>
  <si>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</si>
  <si>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</si>
  <si>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</si>
  <si>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</si>
  <si>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</si>
  <si>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</si>
  <si>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</si>
  <si>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</si>
  <si>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</si>
  <si>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</si>
  <si>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</si>
  <si>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</si>
  <si>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</si>
  <si>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</si>
  <si>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</si>
  <si>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</si>
  <si>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</si>
  <si>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</si>
  <si>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</si>
  <si>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</si>
  <si>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</si>
  <si>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</si>
  <si>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</si>
  <si>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</si>
  <si>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</si>
  <si>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</si>
  <si>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</si>
  <si>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</si>
  <si>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</si>
  <si>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</si>
  <si>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</si>
  <si>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</si>
  <si>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</si>
  <si>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</si>
  <si>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</si>
  <si>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</si>
  <si>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</si>
  <si>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</si>
  <si>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</si>
  <si>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</si>
  <si>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</si>
  <si>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</si>
  <si>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</si>
  <si>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</si>
  <si>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</si>
  <si>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</si>
  <si>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</si>
  <si>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</si>
  <si>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</si>
  <si>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</si>
  <si>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</si>
  <si>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</si>
  <si>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</si>
  <si>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</si>
  <si>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</si>
  <si>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</si>
  <si>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</si>
  <si>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</si>
  <si>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</si>
  <si>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</si>
  <si>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</si>
  <si>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</si>
  <si>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</si>
  <si>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</si>
  <si>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</si>
  <si>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</si>
  <si>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</si>
  <si>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</si>
  <si>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</si>
  <si>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</si>
  <si>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</si>
  <si>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</si>
  <si>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</si>
  <si>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</si>
  <si>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</si>
  <si>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</si>
  <si>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</si>
  <si>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</si>
  <si>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</si>
  <si>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</si>
  <si>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</si>
  <si>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</si>
  <si>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</si>
  <si>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</si>
  <si>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</si>
  <si>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</si>
  <si>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</si>
  <si>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</si>
  <si>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</si>
  <si>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</si>
  <si>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</si>
  <si>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</si>
  <si>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</si>
  <si>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</si>
  <si>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</si>
  <si>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</si>
  <si>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</si>
  <si>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</si>
  <si>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</si>
  <si>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</si>
  <si>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</si>
  <si>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</si>
  <si>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</si>
  <si>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</si>
  <si>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</si>
  <si>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</si>
  <si>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</si>
  <si>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</si>
  <si>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</si>
  <si>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</si>
  <si>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</si>
  <si>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</si>
  <si>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</si>
  <si>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</si>
  <si>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</si>
  <si>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</si>
  <si>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</si>
  <si>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</si>
  <si>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</si>
  <si>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</si>
  <si>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</si>
  <si>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</si>
  <si>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</si>
  <si>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</si>
  <si>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</si>
  <si>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</si>
  <si>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</si>
  <si>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</si>
  <si>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</si>
  <si>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</si>
  <si>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</si>
  <si>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</si>
  <si>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</si>
  <si>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</si>
  <si>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</si>
  <si>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</si>
  <si>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</si>
  <si>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</si>
  <si>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</si>
  <si>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</si>
  <si>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</si>
  <si>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</si>
  <si>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</si>
  <si>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</si>
  <si>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</si>
  <si>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</si>
  <si>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</si>
  <si>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</si>
  <si>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</si>
  <si>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</si>
  <si>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</si>
  <si>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</si>
  <si>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</si>
  <si>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</si>
  <si>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</si>
  <si>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</si>
  <si>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</si>
  <si>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</si>
  <si>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</si>
  <si>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</si>
  <si>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</si>
  <si>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</si>
  <si>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</si>
  <si>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</si>
  <si>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</si>
  <si>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</si>
  <si>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</si>
  <si>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</si>
  <si>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</si>
  <si>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</si>
  <si>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</si>
  <si>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</si>
  <si>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</si>
  <si>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</si>
  <si>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</si>
  <si>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</si>
  <si>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</si>
  <si>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</si>
  <si>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</si>
  <si>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</si>
  <si>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</si>
  <si>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</si>
  <si>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</si>
  <si>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</si>
  <si>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</si>
  <si>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</si>
  <si>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</si>
  <si>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</si>
  <si>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</si>
  <si>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</si>
  <si>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</si>
  <si>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</si>
  <si>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</si>
  <si>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</si>
  <si>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</si>
  <si>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</si>
  <si>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</si>
  <si>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</si>
  <si>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</si>
  <si>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</si>
  <si>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</si>
  <si>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</si>
  <si>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</si>
  <si>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</si>
  <si>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</si>
  <si>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</si>
  <si>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</si>
  <si>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</si>
  <si>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</si>
  <si>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</si>
  <si>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</si>
  <si>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</si>
  <si>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</si>
  <si>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</si>
  <si>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</si>
  <si>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</si>
  <si>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</si>
  <si>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</si>
  <si>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</si>
  <si>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</si>
  <si>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</si>
  <si>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</si>
  <si>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</si>
  <si>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</si>
  <si>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</si>
  <si>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</si>
  <si>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</si>
  <si>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</si>
  <si>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</si>
  <si>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</si>
  <si>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</si>
  <si>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</si>
  <si>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</si>
  <si>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</si>
  <si>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</si>
  <si>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</si>
  <si>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</si>
  <si>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</si>
  <si>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</si>
  <si>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</si>
  <si>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</si>
  <si>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</si>
  <si>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</si>
  <si>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</si>
  <si>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</si>
  <si>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</si>
  <si>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</si>
  <si>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</si>
  <si>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</si>
  <si>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</si>
  <si>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</si>
  <si>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</si>
  <si>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</si>
  <si>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</si>
  <si>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</si>
  <si>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</si>
  <si>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</si>
  <si>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</si>
  <si>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</si>
  <si>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</si>
  <si>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</si>
  <si>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</si>
  <si>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</si>
  <si>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</si>
  <si>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</si>
  <si>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</si>
  <si>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</si>
  <si>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</si>
  <si>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</si>
  <si>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</si>
  <si>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</si>
  <si>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</si>
  <si>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</si>
  <si>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</si>
  <si>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</si>
  <si>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</si>
  <si>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</si>
  <si>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</si>
  <si>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</si>
  <si>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</si>
  <si>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</si>
  <si>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</si>
  <si>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</si>
  <si>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</si>
  <si>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</si>
  <si>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</si>
  <si>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</si>
  <si>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</si>
  <si>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</si>
  <si>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</si>
  <si>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</si>
  <si>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</si>
  <si>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</si>
  <si>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</si>
  <si>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</si>
  <si>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</si>
  <si>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</si>
  <si>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</si>
  <si>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</si>
  <si>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</si>
  <si>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</si>
  <si>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</si>
  <si>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</si>
  <si>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</si>
  <si>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</si>
  <si>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</si>
  <si>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</si>
  <si>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</si>
  <si>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</si>
  <si>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</si>
  <si>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</si>
  <si>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</si>
  <si>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</si>
  <si>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</si>
  <si>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</si>
  <si>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</si>
  <si>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</si>
  <si>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</si>
  <si>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</si>
  <si>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</si>
  <si>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</si>
  <si>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</si>
  <si>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</si>
  <si>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</si>
  <si>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</si>
  <si>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</si>
  <si>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</si>
  <si>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</si>
  <si>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</si>
  <si>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</si>
  <si>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</si>
  <si>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</si>
  <si>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</si>
  <si>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</si>
  <si>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</si>
  <si>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</si>
  <si>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</si>
  <si>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</si>
  <si>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</si>
  <si>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</si>
  <si>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</si>
  <si>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</si>
  <si>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</si>
  <si>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</si>
  <si>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</si>
  <si>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</si>
  <si>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</si>
  <si>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</si>
  <si>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</si>
  <si>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</si>
  <si>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</si>
  <si>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</si>
  <si>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</si>
  <si>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</si>
  <si>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</si>
  <si>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</si>
  <si>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</si>
  <si>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</si>
  <si>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</si>
  <si>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</si>
  <si>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</si>
  <si>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</si>
  <si>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</si>
  <si>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</si>
  <si>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</si>
  <si>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</si>
  <si>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</si>
  <si>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</si>
  <si>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</si>
  <si>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</si>
  <si>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</si>
  <si>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</si>
  <si>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</si>
  <si>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</si>
  <si>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</si>
  <si>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</si>
  <si>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</si>
  <si>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</si>
  <si>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</si>
  <si>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</si>
  <si>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</si>
  <si>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</si>
  <si>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</si>
  <si>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</si>
  <si>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</si>
  <si>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</si>
  <si>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</si>
  <si>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</si>
  <si>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</si>
  <si>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</si>
  <si>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</si>
  <si>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</si>
  <si>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</si>
  <si>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</si>
  <si>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</si>
  <si>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</si>
  <si>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</si>
  <si>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</si>
  <si>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</si>
  <si>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</si>
  <si>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</si>
  <si>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</si>
  <si>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</si>
  <si>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</si>
  <si>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</si>
  <si>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</si>
  <si>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</si>
  <si>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</si>
  <si>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</si>
  <si>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</si>
  <si>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</si>
  <si>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</si>
  <si>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</si>
  <si>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</si>
  <si>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</si>
  <si>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</si>
  <si>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</si>
  <si>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</si>
  <si>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</si>
  <si>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</si>
  <si>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</si>
  <si>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</si>
  <si>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</si>
  <si>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</si>
  <si>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</si>
  <si>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</si>
  <si>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</si>
  <si>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</si>
  <si>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</si>
  <si>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</si>
  <si>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</si>
  <si>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</si>
  <si>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</si>
  <si>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</si>
  <si>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</si>
  <si>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</si>
  <si>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</si>
  <si>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</si>
  <si>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</si>
  <si>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</si>
  <si>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</si>
  <si>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</si>
  <si>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</si>
  <si>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</si>
  <si>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</si>
  <si>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</si>
  <si>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</si>
  <si>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</si>
  <si>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</si>
  <si>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</si>
  <si>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</si>
  <si>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</si>
  <si>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</si>
  <si>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</si>
  <si>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</si>
  <si>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</si>
  <si>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</si>
  <si>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</si>
  <si>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</si>
  <si>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</si>
  <si>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</si>
  <si>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</si>
  <si>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</si>
  <si>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</si>
  <si>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</si>
  <si>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</si>
  <si>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</si>
  <si>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</si>
  <si>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</si>
  <si>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</si>
  <si>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</si>
  <si>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</si>
  <si>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</si>
  <si>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</si>
  <si>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</si>
  <si>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</si>
  <si>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</si>
  <si>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</si>
  <si>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</si>
  <si>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</si>
  <si>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</si>
  <si>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</si>
  <si>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</si>
  <si>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</si>
  <si>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</si>
  <si>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</si>
  <si>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</si>
  <si>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</si>
  <si>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</si>
  <si>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</si>
  <si>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</si>
  <si>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</si>
  <si>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</si>
  <si>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</si>
  <si>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</si>
  <si>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</si>
  <si>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</si>
  <si>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</si>
  <si>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</si>
  <si>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</si>
  <si>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</si>
  <si>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</si>
  <si>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</si>
  <si>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</si>
  <si>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</si>
  <si>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</si>
  <si>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</si>
  <si>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</si>
  <si>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</si>
  <si>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</si>
  <si>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</si>
  <si>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</si>
  <si>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</si>
  <si>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</si>
  <si>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</si>
  <si>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</si>
  <si>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</si>
  <si>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</si>
  <si>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</si>
  <si>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</si>
  <si>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</si>
  <si>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</si>
  <si>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</si>
  <si>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</si>
  <si>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</si>
  <si>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</si>
  <si>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</si>
  <si>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</si>
  <si>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</si>
  <si>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</si>
  <si>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</si>
  <si>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</si>
  <si>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</si>
  <si>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</si>
  <si>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</si>
  <si>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</si>
  <si>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</si>
  <si>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</si>
  <si>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</si>
  <si>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</si>
  <si>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</si>
  <si>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</si>
  <si>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</si>
  <si>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</si>
  <si>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</si>
  <si>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</si>
  <si>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</si>
  <si>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</si>
  <si>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</si>
  <si>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</si>
  <si>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</si>
  <si>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</si>
  <si>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</si>
  <si>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</si>
  <si>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</si>
  <si>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</si>
  <si>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</si>
  <si>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</si>
  <si>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</si>
  <si>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</si>
  <si>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</si>
  <si>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</si>
  <si>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</si>
  <si>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</si>
  <si>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</si>
  <si>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</si>
  <si>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</si>
  <si>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</si>
  <si>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</si>
  <si>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</si>
  <si>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</si>
  <si>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</si>
  <si>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</si>
  <si>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</si>
  <si>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</si>
  <si>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</si>
  <si>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</si>
  <si>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</si>
  <si>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</si>
  <si>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</si>
  <si>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</si>
  <si>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</si>
  <si>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</si>
  <si>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</si>
  <si>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</si>
  <si>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</si>
  <si>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</si>
  <si>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</si>
  <si>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</si>
  <si>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</si>
  <si>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</si>
  <si>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</si>
  <si>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</si>
  <si>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</si>
  <si>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</si>
  <si>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</si>
  <si>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</si>
  <si>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</si>
  <si>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</si>
  <si>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</si>
  <si>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</si>
  <si>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</si>
  <si>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</si>
  <si>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</si>
  <si>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</si>
  <si>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</si>
  <si>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</si>
  <si>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</si>
  <si>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</si>
  <si>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</si>
  <si>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</si>
  <si>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</si>
  <si>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</si>
  <si>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</si>
  <si>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</si>
  <si>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</si>
  <si>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</si>
  <si>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</si>
  <si>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</si>
  <si>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</si>
  <si>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</si>
  <si>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</si>
  <si>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</si>
  <si>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</si>
  <si>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</si>
  <si>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</si>
  <si>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</si>
  <si>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</si>
  <si>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</si>
  <si>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</si>
  <si>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</si>
  <si>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</si>
  <si>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</si>
  <si>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</si>
  <si>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</si>
  <si>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</si>
  <si>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</si>
  <si>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</si>
  <si>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</si>
  <si>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</si>
  <si>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</si>
  <si>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</si>
  <si>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</si>
  <si>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</si>
  <si>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</si>
  <si>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</si>
  <si>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</si>
  <si>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</si>
  <si>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</si>
  <si>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</si>
  <si>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</si>
  <si>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</si>
  <si>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</si>
  <si>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</si>
  <si>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</si>
  <si>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</si>
  <si>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</si>
  <si>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</si>
  <si>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</si>
  <si>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</si>
  <si>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</si>
  <si>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</si>
  <si>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</si>
  <si>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</si>
  <si>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</si>
  <si>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</si>
  <si>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</si>
  <si>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</si>
  <si>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</si>
  <si>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</si>
  <si>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</si>
  <si>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</si>
  <si>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</si>
  <si>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</si>
  <si>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</si>
  <si>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</si>
  <si>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</si>
  <si>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</si>
  <si>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</si>
  <si>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</si>
  <si>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</si>
  <si>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</si>
  <si>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</si>
  <si>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</si>
  <si>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</si>
  <si>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</si>
  <si>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</si>
  <si>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</si>
  <si>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</si>
  <si>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</si>
  <si>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</si>
  <si>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</si>
  <si>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</si>
  <si>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</si>
  <si>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</si>
  <si>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</si>
  <si>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</si>
  <si>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</si>
  <si>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</si>
  <si>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</si>
  <si>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</si>
  <si>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</si>
  <si>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</si>
  <si>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</si>
  <si>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</si>
  <si>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</si>
  <si>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</si>
  <si>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</si>
  <si>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</si>
  <si>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</si>
  <si>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</si>
  <si>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</si>
  <si>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</si>
  <si>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</si>
  <si>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</si>
  <si>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</si>
  <si>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</si>
  <si>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</si>
  <si>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</si>
  <si>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</si>
  <si>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</si>
  <si>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</si>
  <si>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</si>
  <si>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</si>
  <si>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</si>
  <si>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</si>
  <si>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</si>
  <si>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</si>
  <si>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</si>
  <si>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</si>
  <si>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</si>
  <si>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</si>
  <si>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</si>
  <si>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</si>
  <si>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</si>
  <si>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</si>
  <si>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</si>
  <si>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</si>
  <si>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</si>
  <si>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</si>
  <si>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</si>
  <si>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</si>
  <si>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</si>
  <si>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</si>
  <si>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</si>
  <si>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</si>
  <si>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</si>
  <si>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</si>
  <si>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</si>
  <si>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</si>
  <si>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</si>
  <si>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</si>
  <si>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</si>
  <si>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</si>
  <si>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</si>
  <si>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</si>
  <si>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</si>
  <si>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</si>
  <si>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</si>
  <si>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</si>
  <si>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</si>
  <si>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</si>
  <si>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</si>
  <si>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</si>
  <si>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</si>
  <si>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</si>
  <si>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</si>
  <si>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</si>
  <si>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</si>
  <si>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</si>
  <si>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</si>
  <si>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</si>
  <si>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</si>
  <si>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</si>
  <si>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</si>
  <si>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</si>
  <si>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</si>
  <si>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</si>
  <si>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</si>
  <si>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</si>
  <si>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</si>
  <si>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</si>
  <si>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</si>
  <si>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</si>
  <si>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</si>
  <si>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</si>
  <si>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</si>
  <si>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</si>
  <si>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</si>
  <si>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</si>
  <si>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</si>
  <si>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</si>
  <si>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</si>
  <si>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</si>
  <si>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</si>
  <si>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</si>
  <si>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</si>
  <si>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</si>
  <si>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</si>
  <si>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</si>
  <si>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</si>
  <si>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</si>
  <si>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</si>
  <si>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</si>
  <si>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</si>
  <si>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</si>
  <si>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</si>
  <si>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</si>
  <si>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</si>
  <si>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</si>
  <si>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</si>
  <si>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</si>
  <si>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</si>
  <si>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</si>
  <si>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</si>
  <si>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</si>
  <si>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</si>
  <si>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</si>
  <si>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</si>
  <si>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</si>
  <si>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</si>
  <si>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</si>
  <si>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</si>
  <si>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</si>
  <si>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</si>
  <si>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</si>
  <si>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</si>
  <si>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</si>
  <si>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</si>
  <si>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</si>
  <si>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</si>
  <si>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</si>
  <si>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</si>
  <si>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</si>
  <si>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</si>
  <si>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</si>
  <si>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</si>
  <si>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</si>
  <si>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</si>
  <si>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</si>
  <si>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</si>
  <si>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</si>
  <si>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</si>
  <si>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</si>
  <si>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</si>
  <si>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</si>
  <si>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</si>
  <si>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</si>
  <si>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</si>
  <si>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</si>
  <si>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</si>
  <si>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</si>
  <si>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</si>
  <si>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</si>
  <si>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</si>
  <si>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</si>
  <si>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</si>
  <si>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</si>
  <si>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</si>
  <si>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</si>
  <si>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</si>
  <si>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</si>
  <si>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</si>
  <si>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</si>
  <si>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</si>
  <si>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</si>
  <si>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</si>
  <si>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</si>
  <si>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</si>
  <si>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</si>
  <si>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</si>
  <si>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</si>
  <si>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</si>
  <si>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</si>
  <si>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</si>
  <si>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</si>
  <si>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</si>
  <si>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</si>
  <si>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</si>
  <si>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</si>
  <si>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</si>
  <si>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</si>
  <si>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</si>
  <si>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</si>
  <si>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</si>
  <si>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</si>
  <si>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</si>
  <si>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</si>
  <si>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</si>
  <si>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</si>
  <si>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</si>
  <si>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</si>
  <si>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</si>
  <si>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</si>
  <si>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</si>
  <si>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</si>
  <si>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</si>
  <si>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</si>
  <si>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</si>
  <si>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</si>
  <si>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</si>
  <si>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</si>
  <si>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</si>
  <si>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</si>
  <si>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</si>
  <si>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</si>
  <si>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</si>
  <si>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</si>
  <si>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</si>
  <si>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</si>
  <si>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</si>
  <si>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</si>
  <si>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</si>
  <si>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</si>
  <si>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</si>
  <si>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</si>
  <si>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</si>
  <si>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</si>
  <si>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</si>
  <si>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</si>
  <si>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</si>
  <si>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</si>
  <si>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</si>
  <si>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</si>
  <si>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</si>
  <si>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</si>
  <si>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</si>
  <si>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</si>
  <si>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</si>
  <si>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</si>
  <si>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</si>
  <si>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</si>
  <si>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</si>
  <si>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</si>
  <si>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</si>
  <si>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</si>
  <si>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</si>
  <si>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</si>
  <si>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</si>
  <si>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</si>
  <si>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</si>
  <si>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</si>
  <si>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</si>
  <si>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</si>
  <si>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</si>
  <si>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</si>
  <si>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</si>
  <si>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</si>
  <si>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</si>
  <si>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</si>
  <si>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</si>
  <si>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</si>
  <si>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</si>
  <si>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</si>
  <si>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</si>
  <si>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</si>
  <si>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</si>
  <si>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</si>
  <si>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</si>
  <si>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</si>
  <si>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</si>
  <si>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</si>
  <si>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</si>
  <si>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</si>
  <si>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</si>
  <si>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</si>
  <si>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</si>
  <si>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</si>
  <si>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</si>
  <si>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</si>
  <si>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</si>
  <si>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</si>
  <si>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</si>
  <si>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</si>
  <si>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</si>
  <si>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</si>
  <si>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</si>
  <si>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</si>
  <si>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</si>
  <si>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</si>
  <si>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</si>
  <si>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</si>
  <si>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</si>
  <si>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</si>
  <si>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</si>
  <si>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</si>
  <si>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</si>
  <si>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</si>
  <si>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</si>
  <si>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</si>
  <si>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</si>
  <si>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</si>
  <si>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</si>
  <si>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</si>
  <si>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</si>
  <si>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</si>
  <si>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</si>
  <si>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</si>
  <si>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</si>
  <si>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</si>
  <si>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</si>
  <si>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</si>
  <si>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</si>
  <si>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</si>
  <si>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</si>
  <si>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</si>
  <si>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</si>
  <si>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</si>
  <si>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</si>
  <si>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</si>
  <si>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</si>
  <si>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</si>
  <si>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</si>
  <si>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</si>
  <si>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</si>
  <si>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</si>
  <si>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</si>
  <si>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</si>
  <si>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</si>
  <si>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</si>
  <si>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</si>
  <si>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</si>
  <si>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</si>
  <si>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</si>
  <si>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</si>
  <si>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</si>
  <si>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</si>
  <si>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</si>
  <si>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</si>
  <si>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</si>
  <si>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</si>
  <si>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</si>
  <si>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</si>
  <si>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</si>
  <si>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</si>
  <si>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</si>
  <si>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</si>
  <si>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</si>
  <si>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</si>
  <si>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</si>
  <si>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</si>
  <si>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</si>
  <si>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</si>
  <si>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</si>
  <si>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</si>
  <si>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</si>
  <si>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</si>
  <si>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</si>
  <si>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</si>
  <si>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</si>
  <si>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</si>
  <si>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</si>
  <si>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</si>
  <si>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</si>
  <si>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</si>
  <si>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</si>
  <si>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</si>
  <si>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</si>
  <si>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</si>
  <si>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</si>
  <si>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</si>
  <si>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</si>
  <si>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</si>
  <si>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</si>
  <si>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</si>
  <si>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</si>
  <si>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</si>
  <si>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</si>
  <si>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</si>
  <si>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</si>
  <si>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</si>
  <si>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</si>
  <si>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</si>
  <si>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</si>
  <si>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</si>
  <si>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</si>
  <si>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</si>
  <si>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</si>
  <si>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</si>
  <si>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</si>
  <si>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</si>
  <si>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</si>
  <si>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</si>
  <si>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</si>
  <si>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</si>
  <si>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</si>
  <si>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</si>
  <si>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</si>
  <si>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</si>
  <si>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</si>
  <si>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</si>
  <si>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</si>
  <si>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</si>
  <si>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</si>
  <si>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</si>
  <si>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</si>
  <si>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</si>
  <si>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</si>
  <si>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</si>
  <si>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</si>
  <si>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</si>
  <si>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</si>
  <si>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</si>
  <si>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</si>
  <si>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</si>
  <si>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</si>
  <si>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</si>
  <si>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</si>
  <si>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</si>
  <si>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</si>
  <si>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</si>
  <si>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</si>
  <si>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</si>
  <si>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</si>
  <si>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</si>
  <si>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</si>
  <si>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</si>
  <si>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</si>
  <si>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</si>
  <si>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</si>
  <si>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</si>
  <si>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</si>
  <si>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</si>
  <si>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</si>
  <si>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</si>
  <si>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</si>
  <si>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</si>
  <si>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</si>
  <si>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</si>
  <si>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</si>
  <si>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</si>
  <si>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</si>
  <si>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</si>
  <si>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</si>
  <si>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</si>
  <si>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</si>
  <si>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</si>
  <si>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</si>
  <si>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</si>
  <si>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</si>
  <si>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</si>
  <si>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</si>
  <si>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</si>
  <si>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</si>
  <si>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</si>
  <si>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</si>
  <si>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</si>
  <si>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</si>
  <si>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</si>
  <si>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</si>
  <si>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</si>
  <si>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</si>
  <si>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</si>
  <si>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</si>
  <si>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</si>
  <si>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</si>
  <si>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</si>
  <si>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</si>
  <si>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</si>
  <si>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</si>
  <si>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</si>
  <si>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</si>
  <si>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</si>
  <si>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</si>
  <si>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</si>
  <si>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</si>
  <si>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</si>
  <si>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</si>
  <si>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</si>
  <si>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</si>
  <si>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</si>
  <si>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</si>
  <si>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</si>
  <si>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</si>
  <si>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</si>
  <si>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</si>
  <si>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</si>
  <si>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</si>
  <si>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</si>
  <si>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</si>
  <si>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</si>
  <si>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</si>
  <si>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</si>
  <si>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</si>
  <si>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</si>
  <si>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</si>
  <si>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</si>
  <si>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</si>
  <si>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</si>
  <si>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</si>
  <si>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</si>
  <si>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</si>
  <si>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</si>
  <si>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</si>
  <si>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</si>
  <si>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</si>
  <si>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</si>
  <si>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</si>
  <si>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</si>
  <si>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</si>
  <si>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</si>
  <si>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</si>
  <si>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</si>
  <si>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</si>
  <si>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</si>
  <si>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</si>
  <si>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</si>
  <si>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</si>
  <si>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</si>
  <si>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</si>
  <si>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</si>
  <si>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</si>
  <si>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</si>
  <si>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</si>
  <si>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</si>
  <si>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</si>
  <si>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</si>
  <si>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</si>
  <si>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</si>
  <si>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</si>
  <si>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</si>
  <si>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</si>
  <si>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</si>
  <si>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</si>
  <si>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</si>
  <si>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</si>
  <si>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</si>
  <si>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</si>
  <si>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</si>
  <si>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</si>
  <si>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</si>
  <si>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</si>
  <si>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</si>
  <si>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</si>
  <si>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</si>
  <si>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</si>
  <si>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</si>
  <si>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</si>
  <si>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</si>
  <si>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</si>
  <si>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</si>
  <si>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</si>
  <si>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</si>
  <si>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</si>
  <si>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</si>
  <si>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</si>
  <si>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</si>
  <si>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</si>
  <si>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</si>
  <si>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</si>
  <si>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</si>
  <si>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</si>
  <si>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</si>
  <si>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</si>
  <si>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</si>
  <si>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</si>
  <si>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</si>
  <si>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</si>
  <si>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</si>
  <si>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</si>
  <si>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</si>
  <si>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</si>
  <si>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</si>
  <si>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</si>
  <si>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</si>
  <si>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</si>
  <si>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</si>
  <si>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</si>
  <si>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</si>
  <si>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</si>
  <si>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</si>
  <si>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</si>
  <si>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</si>
  <si>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</si>
  <si>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</si>
  <si>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</si>
  <si>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</si>
  <si>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</si>
  <si>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</si>
  <si>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</si>
  <si>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</si>
  <si>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</si>
  <si>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</si>
  <si>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</si>
  <si>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</si>
  <si>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</si>
  <si>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</si>
  <si>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</si>
  <si>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</si>
  <si>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</si>
  <si>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</si>
  <si>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</si>
  <si>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</si>
  <si>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</si>
  <si>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</si>
  <si>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</si>
  <si>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</si>
  <si>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</si>
  <si>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</si>
  <si>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</si>
  <si>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</si>
  <si>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</si>
  <si>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</si>
  <si>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</si>
  <si>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</si>
  <si>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</si>
  <si>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</si>
  <si>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</si>
  <si>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</si>
  <si>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</si>
  <si>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</si>
  <si>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</si>
  <si>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</si>
  <si>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</si>
  <si>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</si>
  <si>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</si>
  <si>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</si>
  <si>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</si>
  <si>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</si>
  <si>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</si>
  <si>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</si>
  <si>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</si>
  <si>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</si>
  <si>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</si>
  <si>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</si>
  <si>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</si>
  <si>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</si>
  <si>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</si>
  <si>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</si>
  <si>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</si>
  <si>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</si>
  <si>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</si>
  <si>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</si>
  <si>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</si>
  <si>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</si>
  <si>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</si>
  <si>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</si>
  <si>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</si>
  <si>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</si>
  <si>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</si>
  <si>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</si>
  <si>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</si>
  <si>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</si>
  <si>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</si>
  <si>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</si>
  <si>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</si>
  <si>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</si>
  <si>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</si>
  <si>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</si>
  <si>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</si>
  <si>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</si>
  <si>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</si>
  <si>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</si>
  <si>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</si>
  <si>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</si>
  <si>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</si>
  <si>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</si>
  <si>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</si>
  <si>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</si>
  <si>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</si>
  <si>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</si>
  <si>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</si>
  <si>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</si>
  <si>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</si>
  <si>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</si>
  <si>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</si>
  <si>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</si>
  <si>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</si>
  <si>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</si>
  <si>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</si>
  <si>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</si>
  <si>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</si>
  <si>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</si>
  <si>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</si>
  <si>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</si>
  <si>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</si>
  <si>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</si>
  <si>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</si>
  <si>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</si>
  <si>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</si>
  <si>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</si>
  <si>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</si>
  <si>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</si>
  <si>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</si>
  <si>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</si>
  <si>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</si>
  <si>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</si>
  <si>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</si>
  <si>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</si>
  <si>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</si>
  <si>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</si>
  <si>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</si>
  <si>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</si>
  <si>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</si>
  <si>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</si>
  <si>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</si>
  <si>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</si>
  <si>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</si>
  <si>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</si>
  <si>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</si>
  <si>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</si>
  <si>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</si>
  <si>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</si>
  <si>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</si>
  <si>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</si>
  <si>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</si>
  <si>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</si>
  <si>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</si>
  <si>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</si>
  <si>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</si>
  <si>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</si>
  <si>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</si>
  <si>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</si>
  <si>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</si>
  <si>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</si>
  <si>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</si>
  <si>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</si>
  <si>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</si>
  <si>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</si>
  <si>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</si>
  <si>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</si>
  <si>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</si>
  <si>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</si>
  <si>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</si>
  <si>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</si>
  <si>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</si>
  <si>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</si>
  <si>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</si>
  <si>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</si>
  <si>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</si>
  <si>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</si>
  <si>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</si>
  <si>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</si>
  <si>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</si>
  <si>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</si>
  <si>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</si>
  <si>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</si>
  <si>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</si>
  <si>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</si>
  <si>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</si>
  <si>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</si>
  <si>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</si>
  <si>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</si>
  <si>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</si>
  <si>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</si>
  <si>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</si>
  <si>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</si>
  <si>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</si>
  <si>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</si>
  <si>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</si>
  <si>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</si>
  <si>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</si>
  <si>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</si>
  <si>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</si>
  <si>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</si>
  <si>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</si>
  <si>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</si>
  <si>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</si>
  <si>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</si>
  <si>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</si>
  <si>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</si>
  <si>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</si>
  <si>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</si>
  <si>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</si>
  <si>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</si>
  <si>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</si>
  <si>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</si>
  <si>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</si>
  <si>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</si>
  <si>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</si>
  <si>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</si>
  <si>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</si>
  <si>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</si>
  <si>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</si>
  <si>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</si>
  <si>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</si>
  <si>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</si>
  <si>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</si>
  <si>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</si>
  <si>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</si>
  <si>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</si>
  <si>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</si>
  <si>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</si>
  <si>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</si>
  <si>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</si>
  <si>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</si>
  <si>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</si>
  <si>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</si>
  <si>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</si>
  <si>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</si>
  <si>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</si>
  <si>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</si>
  <si>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</si>
  <si>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</si>
  <si>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</si>
  <si>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</si>
  <si>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</si>
  <si>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</si>
  <si>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</si>
  <si>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</si>
  <si>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</si>
  <si>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</si>
  <si>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</si>
  <si>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</si>
  <si>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</si>
  <si>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</si>
  <si>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</si>
  <si>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</si>
  <si>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</si>
  <si>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</si>
  <si>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</si>
  <si>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</si>
  <si>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</si>
  <si>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</si>
  <si>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</si>
  <si>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</si>
  <si>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</si>
  <si>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</si>
  <si>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</si>
  <si>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</si>
  <si>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</si>
  <si>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</si>
  <si>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</si>
  <si>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</si>
  <si>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</si>
  <si>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</si>
  <si>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</si>
  <si>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</si>
  <si>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</si>
  <si>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</si>
  <si>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</si>
  <si>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</si>
  <si>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</si>
  <si>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</si>
  <si>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</si>
  <si>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</si>
  <si>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</si>
  <si>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</si>
  <si>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</si>
  <si>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</si>
  <si>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</si>
  <si>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</si>
  <si>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</si>
  <si>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</si>
  <si>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</si>
  <si>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</si>
  <si>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</si>
  <si>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</si>
  <si>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</si>
  <si>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</si>
  <si>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</si>
  <si>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</si>
  <si>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</si>
  <si>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</si>
  <si>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</si>
  <si>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</si>
  <si>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</si>
  <si>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</si>
  <si>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</si>
  <si>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</si>
  <si>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</si>
  <si>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</si>
  <si>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</si>
  <si>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</si>
  <si>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</si>
  <si>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</si>
  <si>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</si>
  <si>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</si>
  <si>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</si>
  <si>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</si>
  <si>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</si>
  <si>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</si>
  <si>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</si>
  <si>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</si>
  <si>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</si>
  <si>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</si>
  <si>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</si>
  <si>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</si>
  <si>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</si>
  <si>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</si>
  <si>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</si>
  <si>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</si>
  <si>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</si>
  <si>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</si>
  <si>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</si>
  <si>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</si>
  <si>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</si>
  <si>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</si>
  <si>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</si>
  <si>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</si>
  <si>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</si>
  <si>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</si>
  <si>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</si>
  <si>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</si>
  <si>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</si>
  <si>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</si>
  <si>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</si>
  <si>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</si>
  <si>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</si>
  <si>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</si>
  <si>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</si>
  <si>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</si>
  <si>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</si>
  <si>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</si>
  <si>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</si>
  <si>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</si>
  <si>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</si>
  <si>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</si>
  <si>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</si>
  <si>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</si>
  <si>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</si>
  <si>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</si>
  <si>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</si>
  <si>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</si>
  <si>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</si>
  <si>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</si>
  <si>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</si>
  <si>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</si>
  <si>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</si>
  <si>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</si>
  <si>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</si>
  <si>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</si>
  <si>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</si>
  <si>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</si>
  <si>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</si>
  <si>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</si>
  <si>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</si>
  <si>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</si>
  <si>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</si>
  <si>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</si>
  <si>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</si>
  <si>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</si>
  <si>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</si>
  <si>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</si>
  <si>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</si>
  <si>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</si>
  <si>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</si>
  <si>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</si>
  <si>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</si>
  <si>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</si>
  <si>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</si>
  <si>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</si>
  <si>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</si>
  <si>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</si>
  <si>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</si>
  <si>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</si>
  <si>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</si>
  <si>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</si>
  <si>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</si>
  <si>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</si>
  <si>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</si>
  <si>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</si>
  <si>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</si>
  <si>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</si>
  <si>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</si>
  <si>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</si>
  <si>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</si>
  <si>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</si>
  <si>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</si>
  <si>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</si>
  <si>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</si>
  <si>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</si>
  <si>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</si>
  <si>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</si>
  <si>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</si>
  <si>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</si>
  <si>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</si>
  <si>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</si>
  <si>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</si>
  <si>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</si>
  <si>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</si>
  <si>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</si>
  <si>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</si>
  <si>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</si>
  <si>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</si>
  <si>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</si>
  <si>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</si>
  <si>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</si>
  <si>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</si>
  <si>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</si>
  <si>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</si>
  <si>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</si>
  <si>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</si>
  <si>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</si>
  <si>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</si>
  <si>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</si>
  <si>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</si>
  <si>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</si>
  <si>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</si>
  <si>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</si>
  <si>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</si>
  <si>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</si>
  <si>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</si>
  <si>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</si>
  <si>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</si>
  <si>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</si>
  <si>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</si>
  <si>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</si>
  <si>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</si>
  <si>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</si>
  <si>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</si>
  <si>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</si>
  <si>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</si>
  <si>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</si>
  <si>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</si>
  <si>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</si>
  <si>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</si>
  <si>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</si>
  <si>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</si>
  <si>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</si>
  <si>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</si>
  <si>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</si>
  <si>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</si>
  <si>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</si>
  <si>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</si>
  <si>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</si>
  <si>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</si>
  <si>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</si>
  <si>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</si>
  <si>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</si>
  <si>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</si>
  <si>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</si>
  <si>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</si>
  <si>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</si>
  <si>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</si>
  <si>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</si>
  <si>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</si>
  <si>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</si>
  <si>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</si>
  <si>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</si>
  <si>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</si>
  <si>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</si>
  <si>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</si>
  <si>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</si>
  <si>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</si>
  <si>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</si>
  <si>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</si>
  <si>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</si>
  <si>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</si>
  <si>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</si>
  <si>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</si>
  <si>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</si>
  <si>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</si>
  <si>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</si>
  <si>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</si>
  <si>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</si>
  <si>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</si>
  <si>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</si>
  <si>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</si>
  <si>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</si>
  <si>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</si>
  <si>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</si>
  <si>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</si>
  <si>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</si>
  <si>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</si>
  <si>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</si>
  <si>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</si>
  <si>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</si>
  <si>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</si>
  <si>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</si>
  <si>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</si>
  <si>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</si>
  <si>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</si>
  <si>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</si>
  <si>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</si>
  <si>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</si>
  <si>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</si>
  <si>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</si>
  <si>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</si>
  <si>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</si>
  <si>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</si>
  <si>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</si>
  <si>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</si>
  <si>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</si>
  <si>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</si>
  <si>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</si>
  <si>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</si>
  <si>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</si>
  <si>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</si>
  <si>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</si>
  <si>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</si>
  <si>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</si>
  <si>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</si>
  <si>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</si>
  <si>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</si>
  <si>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</si>
  <si>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</si>
  <si>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</si>
  <si>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</si>
  <si>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</si>
  <si>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</si>
  <si>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</si>
  <si>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</si>
  <si>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</si>
  <si>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</si>
  <si>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</si>
  <si>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</si>
  <si>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</si>
  <si>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</si>
  <si>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</si>
  <si>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</si>
  <si>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</si>
  <si>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</si>
  <si>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</si>
  <si>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</si>
  <si>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</si>
  <si>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</si>
  <si>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</si>
  <si>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</si>
  <si>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</si>
  <si>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</si>
  <si>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</si>
  <si>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</si>
  <si>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</si>
  <si>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</si>
  <si>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</si>
  <si>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</si>
  <si>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</si>
  <si>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</si>
  <si>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</si>
  <si>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</si>
  <si>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</si>
  <si>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</si>
  <si>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</si>
  <si>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</si>
  <si>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</si>
  <si>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</si>
  <si>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</si>
  <si>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</si>
  <si>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</si>
  <si>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</si>
  <si>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</si>
  <si>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</si>
  <si>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</si>
  <si>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</si>
  <si>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</si>
  <si>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</si>
  <si>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</si>
  <si>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</si>
  <si>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</si>
  <si>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</si>
  <si>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</si>
  <si>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</si>
  <si>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</si>
  <si>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</si>
  <si>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</si>
  <si>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</si>
  <si>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</si>
  <si>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</si>
  <si>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</si>
  <si>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</si>
  <si>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</si>
  <si>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</si>
  <si>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</si>
  <si>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</si>
  <si>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</si>
  <si>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</si>
  <si>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</si>
  <si>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</si>
  <si>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</si>
  <si>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</si>
  <si>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</si>
  <si>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</si>
  <si>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</si>
  <si>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</si>
  <si>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</si>
  <si>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</si>
  <si>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</si>
  <si>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</si>
  <si>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</si>
  <si>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</si>
  <si>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</si>
  <si>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</si>
  <si>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</si>
  <si>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</si>
  <si>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</si>
  <si>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</si>
  <si>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</si>
  <si>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</si>
  <si>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</si>
  <si>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</si>
  <si>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</si>
  <si>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</si>
  <si>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</si>
  <si>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</si>
  <si>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</si>
  <si>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</si>
  <si>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</si>
  <si>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</si>
  <si>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</si>
  <si>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</si>
  <si>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</si>
  <si>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</si>
  <si>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</si>
  <si>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</si>
  <si>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</si>
  <si>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</si>
  <si>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</si>
  <si>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</si>
  <si>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</si>
  <si>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</si>
  <si>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</si>
  <si>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</si>
  <si>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</si>
  <si>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</si>
  <si>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</si>
  <si>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</si>
  <si>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</si>
  <si>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</si>
  <si>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</si>
  <si>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</si>
  <si>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</si>
  <si>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</si>
  <si>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</si>
  <si>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</si>
  <si>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</si>
  <si>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</si>
  <si>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</si>
  <si>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</si>
  <si>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</si>
  <si>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</si>
  <si>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</si>
  <si>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</si>
  <si>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</si>
  <si>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</si>
  <si>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</si>
  <si>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</si>
  <si>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</si>
  <si>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</si>
  <si>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</si>
  <si>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</si>
  <si>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</si>
  <si>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</si>
  <si>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</si>
  <si>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</si>
  <si>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</si>
  <si>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</si>
  <si>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</si>
  <si>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</si>
  <si>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</si>
  <si>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</si>
  <si>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</si>
  <si>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</si>
  <si>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</si>
  <si>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</si>
  <si>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</si>
  <si>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</si>
  <si>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</si>
  <si>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</si>
  <si>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</si>
  <si>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</si>
  <si>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</si>
  <si>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</si>
  <si>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</si>
  <si>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</si>
  <si>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</si>
  <si>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</si>
  <si>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</si>
  <si>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</si>
  <si>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</si>
  <si>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</si>
  <si>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</si>
  <si>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</si>
  <si>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</si>
  <si>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</si>
  <si>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</si>
  <si>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</si>
  <si>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</si>
  <si>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</si>
  <si>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</si>
  <si>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</si>
  <si>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</si>
  <si>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</si>
  <si>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</si>
  <si>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</si>
  <si>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</si>
  <si>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</si>
  <si>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</si>
  <si>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</si>
  <si>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</si>
  <si>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</si>
  <si>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</si>
  <si>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</si>
  <si>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</si>
  <si>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</si>
  <si>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</si>
  <si>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</si>
  <si>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</si>
  <si>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</si>
  <si>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</si>
  <si>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</si>
  <si>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</si>
  <si>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</si>
  <si>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</si>
  <si>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</si>
  <si>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</si>
  <si>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</si>
  <si>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</si>
  <si>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</si>
  <si>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</si>
  <si>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</si>
  <si>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</si>
  <si>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</si>
  <si>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</si>
  <si>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</si>
  <si>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</si>
  <si>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</si>
  <si>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</si>
  <si>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</si>
  <si>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</si>
  <si>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</si>
  <si>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</si>
  <si>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</si>
  <si>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</si>
  <si>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</si>
  <si>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</si>
  <si>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</si>
  <si>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</si>
  <si>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</si>
  <si>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</si>
  <si>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</si>
  <si>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</si>
  <si>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</si>
  <si>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</si>
  <si>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</si>
  <si>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</si>
  <si>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</si>
  <si>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</si>
  <si>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</si>
  <si>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</si>
  <si>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</si>
  <si>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</si>
  <si>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</si>
  <si>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</si>
  <si>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</si>
  <si>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</si>
  <si>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</si>
  <si>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</si>
  <si>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</si>
  <si>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</si>
  <si>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</si>
  <si>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</si>
  <si>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</si>
  <si>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</si>
  <si>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</si>
  <si>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</si>
  <si>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</si>
  <si>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</si>
  <si>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</si>
  <si>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</si>
  <si>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</si>
  <si>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</si>
  <si>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</si>
  <si>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</si>
  <si>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</si>
  <si>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</si>
  <si>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</si>
  <si>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</si>
  <si>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</si>
  <si>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</si>
  <si>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</si>
  <si>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</si>
  <si>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</si>
  <si>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</si>
  <si>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</si>
  <si>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</si>
  <si>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</si>
  <si>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</si>
  <si>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</si>
  <si>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</si>
  <si>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</si>
  <si>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</si>
  <si>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</si>
  <si>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</si>
  <si>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</si>
  <si>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</si>
  <si>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</si>
  <si>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</si>
  <si>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</si>
  <si>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</si>
  <si>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</si>
  <si>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</si>
  <si>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</si>
  <si>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</si>
  <si>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</si>
  <si>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</si>
  <si>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</si>
  <si>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</si>
  <si>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</si>
  <si>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</si>
  <si>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</si>
  <si>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</si>
  <si>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</si>
  <si>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</si>
  <si>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</si>
  <si>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</si>
  <si>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</si>
  <si>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</si>
  <si>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</si>
  <si>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</si>
  <si>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</si>
  <si>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</si>
  <si>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</si>
  <si>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</si>
  <si>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</si>
  <si>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</si>
  <si>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</si>
  <si>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</si>
  <si>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</si>
  <si>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</si>
  <si>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</si>
  <si>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</si>
  <si>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</si>
  <si>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</si>
  <si>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</si>
  <si>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</si>
  <si>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</si>
  <si>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</si>
  <si>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</si>
  <si>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</si>
  <si>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</si>
  <si>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</si>
  <si>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</si>
  <si>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</si>
  <si>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</si>
  <si>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</si>
  <si>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</si>
  <si>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</si>
  <si>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</si>
  <si>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</si>
  <si>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</si>
  <si>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</si>
  <si>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</si>
  <si>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</si>
  <si>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</si>
  <si>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</si>
  <si>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</si>
  <si>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</si>
  <si>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</si>
  <si>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</si>
  <si>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</si>
  <si>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</si>
  <si>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</si>
  <si>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</si>
  <si>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</si>
  <si>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</si>
  <si>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</si>
  <si>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</si>
  <si>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</si>
  <si>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</si>
  <si>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</si>
  <si>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</si>
  <si>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</si>
  <si>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</si>
  <si>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</si>
  <si>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</si>
  <si>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</si>
  <si>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</si>
  <si>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</si>
  <si>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</si>
  <si>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</si>
  <si>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</si>
  <si>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</si>
  <si>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</si>
  <si>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</si>
  <si>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</si>
  <si>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</si>
  <si>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</si>
  <si>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</si>
  <si>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</si>
  <si>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</si>
  <si>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</si>
  <si>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</si>
  <si>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</si>
  <si>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</si>
  <si>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</si>
  <si>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</si>
  <si>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</si>
  <si>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</si>
  <si>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</si>
  <si>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</si>
  <si>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</si>
  <si>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</si>
  <si>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</si>
  <si>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</si>
  <si>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</si>
  <si>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</si>
  <si>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</si>
  <si>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</si>
  <si>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</si>
  <si>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</si>
  <si>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</si>
  <si>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</si>
  <si>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</si>
  <si>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</si>
  <si>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</si>
  <si>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</si>
  <si>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</si>
  <si>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</si>
  <si>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</si>
  <si>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</si>
  <si>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</si>
  <si>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</si>
  <si>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</si>
  <si>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</si>
  <si>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</si>
  <si>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</si>
  <si>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</si>
  <si>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</si>
  <si>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</si>
  <si>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</si>
  <si>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</si>
  <si>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</si>
  <si>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</si>
  <si>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</si>
  <si>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</si>
  <si>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</si>
  <si>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</si>
  <si>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</si>
  <si>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</si>
  <si>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</si>
  <si>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</si>
  <si>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</si>
  <si>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</si>
  <si>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</si>
  <si>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</si>
  <si>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</si>
  <si>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</si>
  <si>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</si>
  <si>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</si>
  <si>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</si>
  <si>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</si>
  <si>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</si>
  <si>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</si>
  <si>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</si>
  <si>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</si>
  <si>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</si>
  <si>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</si>
  <si>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</si>
  <si>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</si>
  <si>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</si>
  <si>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</si>
  <si>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</si>
  <si>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</si>
  <si>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</si>
  <si>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</si>
  <si>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</si>
  <si>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</si>
  <si>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</si>
  <si>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</si>
  <si>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</si>
  <si>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</si>
  <si>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</si>
  <si>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</si>
  <si>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</si>
  <si>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</si>
  <si>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</si>
  <si>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</si>
  <si>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</si>
  <si>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</si>
  <si>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</si>
  <si>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</si>
  <si>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</si>
  <si>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</si>
  <si>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</si>
  <si>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</si>
  <si>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</si>
  <si>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</si>
  <si>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</si>
  <si>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</si>
  <si>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</si>
  <si>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</si>
  <si>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</si>
  <si>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</si>
  <si>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</si>
  <si>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</si>
  <si>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</si>
  <si>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</si>
  <si>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</si>
  <si>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</si>
  <si>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</si>
  <si>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</si>
  <si>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</si>
  <si>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</si>
  <si>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</si>
  <si>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</si>
  <si>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</si>
  <si>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</si>
  <si>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</si>
  <si>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</si>
  <si>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</si>
  <si>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</si>
  <si>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</si>
  <si>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</si>
  <si>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</si>
  <si>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</si>
  <si>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</si>
  <si>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</si>
  <si>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</si>
  <si>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</si>
  <si>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</si>
  <si>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</si>
  <si>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</si>
  <si>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</si>
  <si>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</si>
  <si>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</si>
  <si>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</si>
  <si>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</si>
  <si>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</si>
  <si>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</si>
  <si>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</si>
  <si>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</si>
  <si>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</si>
  <si>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</si>
  <si>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</si>
  <si>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</si>
  <si>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</si>
  <si>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</si>
  <si>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</si>
  <si>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</si>
  <si>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</si>
  <si>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</si>
  <si>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</si>
  <si>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</si>
  <si>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</si>
  <si>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</si>
  <si>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</si>
  <si>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</si>
  <si>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</si>
  <si>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</si>
  <si>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</si>
  <si>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</si>
  <si>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</si>
  <si>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</si>
  <si>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</si>
  <si>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</si>
  <si>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</si>
  <si>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</si>
  <si>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</si>
  <si>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</si>
  <si>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</si>
  <si>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</si>
  <si>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</si>
  <si>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</si>
  <si>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</si>
  <si>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</si>
  <si>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</si>
  <si>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</si>
  <si>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</si>
  <si>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</si>
  <si>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</si>
  <si>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</si>
  <si>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</si>
  <si>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</si>
  <si>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</si>
  <si>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</si>
  <si>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</si>
  <si>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</si>
  <si>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</si>
  <si>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</si>
  <si>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</si>
  <si>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</si>
  <si>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</si>
  <si>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</si>
  <si>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</si>
  <si>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</si>
  <si>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</si>
  <si>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</si>
  <si>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</si>
  <si>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</si>
  <si>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</si>
  <si>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</si>
  <si>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</si>
  <si>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</si>
  <si>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</si>
  <si>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</si>
  <si>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</si>
  <si>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</si>
  <si>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</si>
  <si>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</si>
  <si>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</si>
  <si>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</si>
  <si>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</si>
  <si>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</si>
  <si>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</si>
  <si>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</si>
  <si>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</si>
  <si>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</si>
  <si>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</si>
  <si>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</si>
  <si>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</si>
  <si>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</si>
  <si>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</si>
  <si>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</si>
  <si>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</si>
  <si>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</si>
  <si>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</si>
  <si>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</si>
  <si>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</si>
  <si>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</si>
  <si>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</si>
  <si>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</si>
  <si>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</si>
  <si>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</si>
  <si>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</si>
  <si>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</si>
  <si>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</si>
  <si>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</si>
  <si>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</si>
  <si>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</si>
  <si>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</si>
  <si>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</si>
  <si>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</si>
  <si>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</si>
  <si>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</si>
  <si>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</si>
  <si>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</si>
  <si>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</si>
  <si>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</si>
  <si>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</si>
  <si>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</si>
  <si>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</si>
  <si>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</si>
  <si>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</si>
  <si>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</si>
  <si>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</si>
  <si>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</si>
  <si>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</si>
  <si>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</si>
  <si>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</si>
  <si>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</si>
  <si>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</si>
  <si>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</si>
  <si>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</si>
  <si>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</si>
  <si>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</si>
  <si>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</si>
  <si>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</si>
  <si>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</si>
  <si>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</si>
  <si>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</si>
  <si>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</si>
  <si>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</si>
  <si>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</si>
  <si>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</si>
  <si>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</si>
  <si>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</si>
  <si>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</si>
  <si>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</si>
  <si>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</si>
  <si>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</si>
  <si>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</si>
  <si>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</si>
  <si>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</si>
  <si>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</si>
  <si>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</si>
  <si>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</si>
  <si>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</si>
  <si>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</si>
  <si>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</si>
  <si>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</si>
  <si>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</si>
  <si>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</si>
  <si>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</si>
  <si>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</si>
  <si>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</si>
  <si>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</si>
  <si>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</si>
  <si>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</si>
  <si>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</si>
  <si>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</si>
  <si>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</si>
  <si>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</si>
  <si>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</si>
  <si>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</si>
  <si>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</si>
  <si>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</si>
  <si>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</si>
  <si>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</si>
  <si>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</si>
  <si>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</si>
  <si>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</si>
  <si>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</si>
  <si>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</si>
  <si>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</si>
  <si>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</si>
  <si>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</si>
  <si>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</si>
  <si>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</si>
  <si>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</si>
  <si>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</si>
  <si>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</si>
  <si>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</si>
  <si>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</si>
  <si>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</si>
  <si>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</si>
  <si>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</si>
  <si>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</si>
  <si>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</si>
  <si>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</si>
  <si>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</si>
  <si>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</si>
  <si>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</si>
  <si>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</si>
  <si>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</si>
  <si>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</si>
  <si>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</si>
  <si>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</si>
  <si>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</si>
  <si>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</si>
  <si>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</si>
  <si>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</si>
  <si>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</si>
  <si>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</si>
  <si>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</si>
  <si>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</si>
  <si>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</si>
  <si>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</si>
  <si>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</si>
  <si>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</si>
  <si>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</si>
  <si>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</si>
  <si>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</si>
  <si>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</si>
  <si>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</si>
  <si>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</si>
  <si>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</si>
  <si>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</si>
  <si>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</si>
  <si>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</si>
  <si>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</si>
  <si>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</si>
  <si>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</si>
  <si>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</si>
  <si>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</si>
  <si>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</si>
  <si>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</si>
  <si>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</si>
  <si>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</si>
  <si>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</si>
  <si>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</si>
  <si>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</si>
  <si>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</si>
  <si>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</si>
  <si>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</si>
  <si>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</si>
  <si>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</si>
  <si>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</si>
  <si>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</si>
  <si>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</si>
  <si>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</si>
  <si>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</si>
  <si>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</si>
  <si>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</si>
  <si>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</si>
  <si>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</si>
  <si>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</si>
  <si>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</si>
  <si>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</si>
  <si>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</si>
  <si>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</si>
  <si>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</si>
  <si>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</si>
  <si>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</si>
  <si>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</si>
  <si>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</si>
  <si>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</si>
  <si>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</si>
  <si>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</si>
  <si>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</si>
  <si>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</si>
  <si>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</si>
  <si>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</si>
  <si>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</si>
  <si>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</si>
  <si>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</si>
  <si>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</si>
  <si>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</si>
  <si>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</si>
  <si>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</si>
  <si>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</si>
  <si>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</si>
  <si>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</si>
  <si>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</si>
  <si>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</si>
  <si>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</si>
  <si>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</si>
  <si>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</si>
  <si>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</si>
  <si>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</si>
  <si>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</si>
  <si>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</si>
  <si>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</si>
  <si>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</si>
  <si>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</si>
  <si>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</si>
  <si>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</si>
  <si>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</si>
  <si>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</si>
  <si>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</si>
  <si>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</si>
  <si>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</si>
  <si>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</si>
  <si>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</si>
  <si>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</si>
  <si>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</si>
  <si>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</si>
  <si>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</si>
  <si>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</si>
  <si>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</si>
  <si>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</si>
  <si>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</si>
  <si>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</si>
  <si>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</si>
  <si>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</si>
  <si>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</si>
  <si>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</si>
  <si>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</si>
  <si>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</si>
  <si>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</si>
  <si>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</si>
  <si>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</si>
  <si>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</si>
  <si>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</si>
  <si>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</si>
  <si>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</si>
  <si>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</si>
  <si>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</si>
  <si>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</si>
  <si>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</si>
  <si>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</si>
  <si>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</si>
  <si>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</si>
  <si>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</si>
  <si>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</si>
  <si>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</si>
  <si>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</si>
  <si>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</si>
  <si>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</si>
  <si>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</si>
  <si>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</si>
  <si>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</si>
  <si>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</si>
  <si>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</si>
  <si>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</si>
  <si>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</si>
  <si>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</si>
  <si>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</si>
  <si>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</si>
  <si>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</si>
  <si>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</si>
  <si>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</si>
  <si>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</si>
  <si>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</si>
  <si>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</si>
  <si>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</si>
  <si>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</si>
  <si>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</si>
  <si>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</si>
  <si>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</si>
  <si>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</si>
  <si>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</si>
  <si>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</si>
  <si>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</si>
  <si>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</si>
  <si>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</si>
  <si>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</si>
  <si>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</si>
  <si>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</si>
  <si>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</si>
  <si>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</si>
  <si>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</si>
  <si>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</si>
  <si>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</si>
  <si>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</si>
  <si>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</si>
  <si>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</si>
  <si>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</si>
  <si>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</si>
  <si>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</si>
  <si>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</si>
  <si>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</si>
  <si>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</si>
  <si>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</si>
  <si>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</si>
  <si>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</si>
  <si>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</si>
  <si>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</si>
  <si>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</si>
  <si>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</si>
  <si>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</si>
  <si>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</si>
  <si>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</si>
  <si>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</si>
  <si>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</si>
  <si>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</si>
  <si>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</si>
  <si>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</si>
  <si>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</si>
  <si>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</si>
  <si>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</si>
  <si>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</si>
  <si>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</si>
  <si>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</si>
  <si>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</si>
  <si>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</si>
  <si>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</si>
  <si>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</si>
  <si>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</si>
  <si>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</si>
  <si>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</si>
  <si>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</si>
  <si>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</si>
  <si>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</si>
  <si>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</si>
  <si>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</si>
  <si>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</si>
  <si>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</si>
  <si>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</si>
  <si>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</si>
  <si>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</si>
  <si>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</si>
  <si>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</si>
  <si>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</si>
  <si>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</si>
  <si>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</si>
  <si>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</si>
  <si>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</si>
  <si>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</si>
  <si>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</si>
  <si>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</si>
  <si>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</si>
  <si>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</si>
  <si>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</si>
  <si>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</si>
  <si>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</si>
  <si>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</si>
  <si>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</si>
  <si>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</si>
  <si>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</si>
  <si>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</si>
  <si>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</si>
  <si>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</si>
  <si>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</si>
  <si>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</si>
  <si>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</si>
  <si>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</si>
  <si>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</si>
  <si>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</si>
  <si>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</si>
  <si>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</si>
  <si>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</si>
  <si>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</si>
  <si>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</si>
  <si>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</si>
  <si>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</si>
  <si>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</si>
  <si>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</si>
  <si>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</si>
  <si>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</si>
  <si>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</si>
  <si>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</si>
  <si>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</si>
  <si>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</si>
  <si>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</si>
  <si>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</si>
  <si>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</si>
  <si>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</si>
  <si>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</si>
  <si>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</si>
  <si>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</si>
  <si>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</si>
  <si>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</si>
  <si>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</si>
  <si>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</si>
  <si>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</si>
  <si>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</si>
  <si>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</si>
  <si>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</si>
  <si>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</si>
  <si>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</si>
  <si>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</si>
  <si>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</si>
  <si>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</si>
  <si>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</si>
  <si>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</si>
  <si>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</si>
  <si>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</si>
  <si>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</si>
  <si>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</si>
  <si>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</si>
  <si>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</si>
  <si>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</si>
  <si>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</si>
  <si>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</si>
  <si>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</si>
  <si>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</si>
  <si>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</si>
  <si>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</si>
  <si>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</si>
  <si>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</si>
  <si>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</si>
  <si>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</si>
  <si>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</si>
  <si>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</si>
  <si>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</si>
  <si>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</si>
  <si>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</si>
  <si>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</si>
  <si>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</si>
  <si>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</si>
  <si>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</si>
  <si>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</si>
  <si>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</si>
  <si>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</si>
  <si>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</si>
  <si>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</si>
  <si>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</si>
  <si>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</si>
  <si>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</si>
  <si>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</si>
  <si>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</si>
  <si>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</si>
  <si>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</si>
  <si>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</si>
  <si>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</si>
  <si>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</si>
  <si>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</si>
  <si>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</si>
  <si>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</si>
  <si>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</si>
  <si>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</si>
  <si>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</si>
  <si>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</si>
  <si>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</si>
  <si>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</si>
  <si>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</si>
  <si>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</si>
  <si>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</si>
  <si>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</si>
  <si>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</si>
  <si>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</si>
  <si>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</si>
  <si>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</si>
  <si>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</si>
  <si>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</si>
  <si>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</si>
  <si>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</si>
  <si>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</si>
  <si>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</si>
  <si>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</si>
  <si>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</si>
  <si>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</si>
  <si>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</si>
  <si>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</si>
  <si>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</si>
  <si>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</si>
  <si>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</si>
  <si>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</si>
  <si>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</si>
  <si>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</si>
  <si>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</si>
  <si>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</si>
  <si>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</si>
  <si>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</si>
  <si>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</si>
  <si>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</si>
  <si>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</si>
  <si>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</si>
  <si>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</si>
  <si>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</si>
  <si>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</si>
  <si>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</si>
  <si>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</si>
  <si>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</si>
  <si>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</si>
  <si>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</si>
  <si>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</si>
  <si>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</si>
  <si>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</si>
  <si>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</si>
  <si>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</si>
  <si>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</si>
  <si>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</si>
  <si>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</si>
  <si>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</si>
  <si>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</si>
  <si>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</si>
  <si>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</si>
  <si>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</si>
  <si>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</si>
  <si>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</si>
  <si>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</si>
  <si>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</si>
  <si>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</si>
  <si>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</si>
  <si>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</si>
  <si>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</si>
  <si>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</si>
  <si>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</si>
  <si>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</si>
  <si>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</si>
  <si>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</si>
  <si>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</si>
  <si>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</si>
  <si>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</si>
  <si>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</si>
  <si>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</si>
  <si>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</si>
  <si>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</si>
  <si>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</si>
  <si>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</si>
  <si>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</si>
  <si>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</si>
  <si>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</si>
  <si>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</si>
  <si>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</si>
  <si>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</si>
  <si>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</si>
  <si>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</si>
  <si>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</si>
  <si>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</si>
  <si>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</si>
  <si>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</si>
  <si>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</si>
  <si>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</si>
  <si>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</si>
  <si>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</si>
  <si>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</si>
  <si>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</si>
  <si>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</si>
  <si>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</si>
  <si>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</si>
  <si>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</si>
  <si>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</si>
  <si>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</si>
  <si>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</si>
  <si>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</si>
  <si>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</si>
  <si>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</si>
  <si>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</si>
  <si>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</si>
  <si>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</si>
  <si>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</si>
  <si>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</si>
  <si>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</si>
  <si>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</si>
  <si>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</si>
  <si>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</si>
  <si>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</si>
  <si>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</si>
  <si>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</si>
  <si>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</si>
  <si>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</si>
  <si>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</si>
  <si>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</si>
  <si>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</si>
  <si>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</si>
  <si>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</si>
  <si>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</si>
  <si>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</si>
  <si>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</si>
  <si>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</si>
  <si>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</si>
  <si>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</si>
  <si>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</si>
  <si>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</si>
  <si>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</si>
  <si>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</si>
  <si>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</si>
  <si>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</si>
  <si>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</si>
  <si>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</si>
  <si>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</si>
  <si>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</si>
  <si>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</si>
  <si>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</si>
  <si>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</si>
  <si>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</si>
  <si>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</si>
  <si>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</si>
  <si>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</si>
  <si>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</si>
  <si>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</si>
  <si>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</si>
  <si>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</si>
  <si>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</si>
  <si>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</si>
  <si>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</si>
  <si>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</si>
  <si>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</si>
  <si>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</si>
  <si>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</si>
  <si>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</si>
  <si>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</si>
  <si>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</si>
  <si>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</si>
  <si>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</si>
  <si>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</si>
  <si>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</si>
  <si>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</si>
  <si>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</si>
  <si>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</si>
  <si>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</si>
  <si>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</si>
  <si>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</si>
  <si>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</si>
  <si>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</si>
  <si>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</si>
  <si>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</si>
  <si>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</si>
  <si>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</si>
  <si>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</si>
  <si>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</si>
  <si>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</si>
  <si>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</si>
  <si>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</si>
  <si>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</si>
  <si>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</si>
  <si>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</si>
  <si>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</si>
  <si>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</si>
  <si>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</si>
  <si>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</si>
  <si>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</si>
  <si>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</si>
  <si>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</si>
  <si>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</si>
  <si>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</si>
  <si>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</si>
  <si>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</si>
  <si>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</si>
  <si>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</si>
  <si>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</si>
  <si>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</si>
  <si>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</si>
  <si>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</si>
  <si>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</si>
  <si>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</si>
  <si>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</si>
  <si>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</si>
  <si>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</si>
  <si>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</si>
  <si>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</si>
  <si>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</si>
  <si>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</si>
  <si>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</si>
  <si>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</si>
  <si>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</si>
  <si>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</si>
  <si>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</si>
  <si>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</si>
  <si>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</si>
  <si>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</si>
  <si>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</si>
  <si>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</si>
  <si>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</si>
  <si>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</si>
  <si>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</si>
  <si>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</si>
  <si>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</si>
  <si>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</si>
  <si>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</si>
  <si>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</si>
  <si>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</si>
  <si>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</si>
  <si>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</si>
  <si>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</si>
  <si>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</si>
  <si>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</si>
  <si>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</si>
  <si>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</si>
  <si>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</si>
  <si>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</si>
  <si>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</si>
  <si>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</si>
  <si>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</si>
  <si>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</si>
  <si>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</si>
  <si>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</si>
  <si>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</si>
  <si>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</si>
  <si>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</si>
  <si>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</si>
  <si>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</si>
  <si>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</si>
  <si>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</si>
  <si>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</si>
  <si>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</si>
  <si>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</si>
  <si>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</si>
  <si>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</si>
  <si>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</si>
  <si>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</si>
  <si>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</si>
  <si>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</si>
  <si>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</si>
  <si>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</si>
  <si>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</si>
  <si>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</si>
  <si>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</si>
  <si>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</si>
  <si>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</si>
  <si>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</si>
  <si>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</si>
  <si>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</si>
  <si>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</si>
  <si>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</si>
  <si>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</si>
  <si>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</si>
  <si>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</si>
  <si>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</si>
  <si>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</si>
  <si>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</si>
  <si>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</si>
  <si>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</si>
  <si>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</si>
  <si>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</si>
  <si>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</si>
  <si>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</si>
  <si>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</si>
  <si>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</si>
  <si>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</si>
  <si>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</si>
  <si>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</si>
  <si>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</si>
  <si>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</si>
  <si>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</si>
  <si>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</si>
  <si>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</si>
  <si>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</si>
  <si>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</si>
  <si>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</si>
  <si>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</si>
  <si>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</si>
  <si>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</si>
  <si>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</si>
  <si>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</si>
  <si>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</si>
  <si>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</si>
  <si>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</si>
  <si>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</si>
  <si>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</si>
  <si>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</si>
  <si>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</si>
  <si>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</si>
  <si>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</si>
  <si>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</si>
  <si>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</si>
  <si>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</si>
  <si>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</si>
  <si>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</si>
  <si>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</si>
  <si>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</si>
  <si>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</si>
  <si>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</si>
  <si>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</si>
  <si>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</si>
  <si>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</si>
  <si>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</si>
  <si>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</si>
  <si>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</si>
  <si>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</si>
  <si>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</si>
  <si>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</si>
  <si>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</si>
  <si>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</si>
  <si>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</si>
  <si>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</si>
  <si>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</si>
  <si>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</si>
  <si>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</si>
  <si>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</si>
  <si>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</si>
  <si>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</si>
  <si>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</si>
  <si>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</si>
  <si>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</si>
  <si>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</si>
  <si>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</si>
  <si>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</si>
  <si>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</si>
  <si>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</si>
  <si>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</si>
  <si>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</si>
  <si>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</si>
  <si>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</si>
  <si>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</si>
  <si>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</si>
  <si>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</si>
  <si>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</si>
  <si>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</si>
  <si>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</si>
  <si>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</si>
  <si>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</si>
  <si>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</si>
  <si>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</si>
  <si>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</si>
  <si>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</si>
  <si>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</si>
  <si>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</si>
  <si>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</si>
  <si>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</si>
  <si>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</si>
  <si>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</si>
  <si>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</si>
  <si>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</si>
  <si>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</si>
  <si>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</si>
  <si>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</si>
  <si>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</si>
  <si>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</si>
  <si>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</si>
  <si>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</si>
  <si>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</si>
  <si>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</si>
  <si>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</si>
  <si>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</si>
  <si>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</si>
  <si>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</si>
  <si>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</si>
  <si>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</si>
  <si>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</si>
  <si>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</si>
  <si>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</si>
  <si>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</si>
  <si>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</si>
  <si>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</si>
  <si>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</si>
  <si>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</si>
  <si>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</si>
  <si>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</si>
  <si>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</si>
  <si>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</si>
  <si>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</si>
  <si>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</si>
  <si>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</si>
  <si>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</si>
  <si>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</si>
  <si>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</si>
  <si>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</si>
  <si>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</si>
  <si>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</si>
  <si>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</si>
  <si>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</si>
  <si>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</si>
  <si>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</si>
  <si>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</si>
  <si>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</si>
  <si>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</si>
  <si>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</si>
  <si>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</si>
  <si>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</si>
  <si>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</si>
  <si>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</si>
  <si>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</si>
  <si>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</si>
  <si>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</si>
  <si>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</si>
  <si>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</si>
  <si>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</si>
  <si>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</si>
  <si>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</si>
  <si>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</si>
  <si>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</si>
  <si>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</si>
  <si>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</si>
  <si>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</si>
  <si>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</si>
  <si>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</si>
  <si>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</si>
  <si>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</si>
  <si>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</si>
  <si>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</si>
  <si>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</si>
  <si>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</si>
  <si>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</si>
  <si>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</si>
  <si>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</si>
  <si>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</si>
  <si>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</si>
  <si>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</si>
  <si>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</si>
  <si>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</si>
  <si>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</si>
  <si>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</si>
  <si>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</si>
  <si>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</si>
  <si>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</si>
  <si>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</si>
  <si>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</si>
  <si>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</si>
  <si>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</si>
  <si>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</si>
  <si>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</si>
  <si>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</si>
  <si>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</si>
  <si>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</si>
  <si>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</si>
  <si>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</si>
  <si>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</si>
  <si>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</si>
  <si>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</si>
  <si>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</si>
  <si>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</si>
  <si>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</si>
  <si>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</si>
  <si>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</si>
  <si>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</si>
  <si>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</si>
  <si>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</si>
  <si>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</si>
  <si>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</si>
  <si>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</si>
  <si>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</si>
  <si>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</si>
  <si>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</si>
  <si>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</si>
  <si>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</si>
  <si>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</si>
  <si>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</si>
  <si>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</si>
  <si>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</si>
  <si>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</si>
  <si>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</si>
  <si>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</si>
  <si>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</si>
  <si>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</si>
  <si>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</si>
  <si>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</si>
  <si>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</si>
  <si>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</si>
  <si>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</si>
  <si>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</si>
  <si>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</si>
  <si>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</si>
  <si>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</si>
  <si>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</si>
  <si>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</si>
  <si>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</si>
  <si>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</si>
  <si>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</si>
  <si>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</si>
  <si>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</si>
  <si>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</si>
  <si>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</si>
  <si>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</si>
  <si>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</si>
  <si>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</si>
  <si>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</si>
  <si>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</si>
  <si>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</si>
  <si>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</si>
  <si>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</si>
  <si>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</si>
  <si>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</si>
  <si>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</si>
  <si>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</si>
  <si>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</si>
  <si>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</si>
  <si>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</si>
  <si>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</si>
  <si>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</si>
  <si>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</si>
  <si>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</si>
  <si>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</si>
  <si>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</si>
  <si>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</si>
  <si>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</si>
  <si>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</si>
  <si>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</si>
  <si>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</si>
  <si>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</si>
  <si>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</si>
  <si>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</si>
  <si>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</si>
  <si>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</si>
  <si>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</si>
  <si>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</si>
  <si>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</si>
  <si>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</si>
  <si>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</si>
  <si>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</si>
  <si>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</si>
  <si>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</si>
  <si>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</si>
  <si>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</si>
  <si>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</si>
  <si>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</si>
  <si>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</si>
  <si>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</si>
  <si>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</si>
  <si>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</si>
  <si>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</si>
  <si>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</si>
  <si>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</si>
  <si>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</si>
  <si>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</si>
  <si>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</si>
  <si>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</si>
  <si>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</si>
  <si>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</si>
  <si>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</si>
  <si>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</si>
  <si>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</si>
  <si>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</si>
  <si>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</si>
  <si>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</si>
  <si>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</si>
  <si>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</si>
  <si>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</si>
  <si>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</si>
  <si>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</si>
  <si>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</si>
  <si>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</si>
  <si>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</si>
  <si>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</si>
  <si>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</si>
  <si>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</si>
  <si>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</si>
  <si>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</si>
  <si>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</si>
  <si>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</si>
  <si>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</si>
  <si>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</si>
  <si>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</si>
  <si>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</si>
  <si>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</si>
  <si>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</si>
  <si>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</si>
  <si>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</si>
  <si>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</si>
  <si>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</si>
  <si>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</si>
  <si>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</si>
  <si>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</si>
  <si>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</si>
  <si>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</si>
  <si>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</si>
  <si>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</si>
  <si>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</si>
  <si>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</si>
  <si>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</si>
  <si>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</si>
  <si>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</si>
  <si>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</si>
  <si>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</si>
  <si>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</si>
  <si>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</si>
  <si>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</si>
  <si>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</si>
  <si>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</si>
  <si>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</si>
  <si>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</si>
  <si>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</si>
  <si>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</si>
  <si>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</si>
  <si>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</si>
  <si>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</si>
  <si>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</si>
  <si>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</si>
  <si>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</si>
  <si>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</si>
  <si>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</si>
  <si>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</si>
  <si>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</si>
  <si>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</si>
  <si>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</si>
  <si>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</si>
  <si>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</si>
  <si>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</si>
  <si>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</si>
  <si>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</si>
  <si>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</si>
  <si>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</si>
  <si>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</si>
  <si>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</si>
  <si>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</si>
  <si>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</si>
  <si>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</si>
  <si>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</si>
  <si>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</si>
  <si>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</si>
  <si>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</si>
  <si>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</si>
  <si>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</si>
  <si>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</si>
  <si>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</si>
  <si>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</si>
  <si>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</si>
  <si>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</si>
  <si>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</si>
  <si>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</si>
  <si>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</si>
  <si>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</si>
  <si>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</si>
  <si>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</si>
  <si>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</si>
  <si>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</si>
  <si>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</si>
  <si>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</si>
  <si>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</si>
  <si>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</si>
  <si>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</si>
  <si>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</si>
  <si>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</si>
  <si>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</si>
  <si>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</si>
  <si>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</si>
  <si>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</si>
  <si>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</si>
  <si>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</si>
  <si>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</si>
  <si>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</si>
  <si>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</si>
  <si>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</si>
  <si>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</si>
  <si>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</si>
  <si>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</si>
  <si>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</si>
  <si>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</si>
  <si>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</si>
  <si>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</si>
  <si>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</si>
  <si>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</si>
  <si>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</si>
  <si>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</si>
  <si>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</si>
  <si>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</si>
  <si>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</si>
  <si>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</si>
  <si>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</si>
  <si>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</si>
  <si>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</si>
  <si>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</si>
  <si>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</si>
  <si>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</si>
  <si>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</si>
  <si>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</si>
  <si>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</si>
  <si>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</si>
  <si>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</si>
  <si>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</si>
  <si>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</si>
  <si>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</si>
  <si>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</si>
  <si>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</si>
  <si>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</si>
  <si>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</si>
  <si>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</si>
  <si>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</si>
  <si>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</si>
  <si>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</si>
  <si>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</si>
  <si>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</si>
  <si>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</si>
  <si>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</si>
  <si>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</si>
  <si>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</si>
  <si>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</si>
  <si>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</si>
  <si>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</si>
  <si>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</si>
  <si>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</si>
  <si>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</si>
  <si>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</si>
  <si>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</si>
  <si>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</si>
  <si>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</si>
  <si>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</si>
  <si>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</si>
  <si>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</si>
  <si>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</si>
  <si>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</si>
  <si>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</si>
  <si>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</si>
  <si>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</si>
  <si>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</si>
  <si>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</si>
  <si>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</si>
  <si>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</si>
  <si>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</si>
  <si>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</si>
  <si>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</si>
  <si>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</si>
  <si>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</si>
  <si>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</si>
  <si>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</si>
  <si>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</si>
  <si>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</si>
  <si>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</si>
  <si>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</si>
  <si>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</si>
  <si>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</si>
  <si>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</si>
  <si>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</si>
  <si>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</si>
  <si>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</si>
  <si>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</si>
  <si>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</si>
  <si>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</si>
  <si>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</si>
  <si>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</si>
  <si>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</si>
  <si>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</si>
  <si>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</si>
  <si>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</si>
  <si>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</si>
  <si>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</si>
  <si>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</si>
  <si>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</si>
  <si>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</si>
  <si>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</si>
  <si>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</si>
  <si>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</si>
  <si>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</si>
  <si>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</si>
  <si>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</si>
  <si>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</si>
  <si>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</si>
  <si>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</si>
  <si>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</si>
  <si>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</si>
  <si>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</si>
  <si>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</si>
  <si>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</si>
  <si>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</si>
  <si>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</si>
  <si>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</si>
  <si>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</si>
  <si>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</si>
  <si>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</si>
  <si>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</si>
  <si>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</si>
  <si>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</si>
  <si>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</si>
  <si>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</si>
  <si>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</si>
  <si>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</si>
  <si>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</si>
  <si>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</si>
  <si>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</si>
  <si>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</si>
  <si>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</si>
  <si>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</si>
  <si>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</si>
  <si>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</si>
  <si>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</si>
  <si>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</si>
  <si>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</si>
  <si>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</si>
  <si>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</si>
  <si>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</si>
  <si>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</si>
  <si>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</si>
  <si>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</si>
  <si>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</si>
  <si>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</si>
  <si>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</si>
  <si>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</si>
  <si>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</si>
  <si>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</si>
  <si>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</si>
  <si>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</si>
  <si>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</si>
  <si>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</si>
  <si>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</si>
  <si>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</si>
  <si>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</si>
  <si>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</si>
  <si>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</si>
  <si>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</si>
  <si>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</si>
  <si>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</si>
  <si>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</si>
  <si>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</si>
  <si>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</si>
  <si>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</si>
  <si>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</si>
  <si>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</si>
  <si>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</si>
  <si>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</si>
  <si>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</si>
  <si>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</si>
  <si>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</si>
  <si>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</si>
  <si>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</si>
  <si>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</si>
  <si>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</si>
  <si>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</si>
  <si>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</si>
  <si>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</si>
  <si>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</si>
  <si>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</si>
  <si>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</si>
  <si>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</si>
  <si>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</si>
  <si>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</si>
  <si>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</si>
  <si>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</si>
  <si>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</si>
  <si>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</si>
  <si>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</si>
  <si>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</si>
  <si>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</si>
  <si>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</si>
  <si>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</si>
  <si>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</si>
  <si>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</si>
  <si>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</si>
  <si>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</si>
  <si>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</si>
  <si>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</si>
  <si>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</si>
  <si>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</si>
  <si>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</si>
  <si>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</si>
  <si>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</si>
  <si>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</si>
  <si>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</si>
  <si>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</si>
  <si>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</si>
  <si>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</si>
  <si>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</si>
  <si>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</si>
  <si>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</si>
  <si>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</si>
  <si>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</si>
  <si>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</si>
  <si>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</si>
  <si>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</si>
  <si>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</si>
  <si>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</si>
  <si>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</si>
  <si>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</si>
  <si>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</si>
  <si>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</si>
  <si>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</si>
  <si>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</si>
  <si>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</si>
  <si>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</si>
  <si>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</si>
  <si>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</si>
  <si>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</si>
  <si>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</si>
  <si>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</si>
  <si>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</si>
  <si>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</si>
  <si>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</si>
  <si>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</si>
  <si>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</si>
  <si>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</si>
  <si>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</si>
  <si>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</si>
  <si>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</si>
  <si>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</si>
  <si>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</si>
  <si>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</si>
  <si>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</si>
  <si>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</si>
  <si>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</si>
  <si>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</si>
  <si>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</si>
  <si>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</si>
  <si>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</si>
  <si>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</si>
  <si>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</si>
  <si>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</si>
  <si>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</si>
  <si>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</si>
  <si>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</si>
  <si>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</si>
  <si>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</si>
  <si>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</si>
  <si>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</si>
  <si>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</si>
  <si>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</si>
  <si>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</si>
  <si>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</si>
  <si>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</si>
  <si>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</si>
  <si>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</si>
  <si>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</si>
  <si>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</si>
  <si>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</si>
  <si>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</si>
  <si>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</si>
  <si>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</si>
  <si>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</si>
  <si>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</si>
  <si>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</si>
  <si>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</si>
  <si>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</si>
  <si>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</si>
  <si>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</si>
  <si>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</si>
  <si>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</si>
  <si>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</si>
  <si>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</si>
  <si>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</si>
  <si>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</si>
  <si>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</si>
  <si>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</si>
  <si>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</si>
  <si>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</si>
  <si>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</si>
  <si>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</si>
  <si>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</si>
  <si>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</si>
  <si>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</si>
  <si>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</si>
  <si>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</si>
  <si>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</si>
  <si>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</si>
  <si>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</si>
  <si>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</si>
  <si>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</si>
  <si>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</si>
  <si>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</si>
  <si>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</si>
  <si>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</si>
  <si>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</si>
  <si>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</si>
  <si>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</si>
  <si>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</si>
  <si>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</si>
  <si>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</si>
  <si>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</si>
  <si>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</si>
  <si>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</si>
  <si>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</si>
  <si>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</si>
  <si>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</si>
  <si>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</si>
  <si>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</si>
  <si>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</si>
  <si>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</si>
  <si>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</si>
  <si>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</si>
  <si>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</si>
  <si>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</si>
  <si>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</si>
  <si>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</si>
  <si>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</si>
  <si>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</si>
  <si>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</si>
  <si>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</si>
  <si>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</si>
  <si>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</si>
  <si>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</si>
  <si>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</si>
  <si>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</si>
  <si>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</si>
  <si>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</si>
  <si>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</si>
  <si>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</si>
  <si>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</si>
  <si>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</si>
  <si>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</si>
  <si>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</si>
  <si>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</si>
  <si>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</si>
  <si>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</si>
  <si>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</si>
  <si>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</si>
  <si>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</si>
  <si>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</si>
  <si>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</si>
  <si>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</si>
  <si>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</si>
  <si>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</si>
  <si>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</si>
  <si>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</si>
  <si>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</si>
  <si>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</si>
  <si>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</si>
  <si>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</si>
  <si>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</si>
  <si>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</si>
  <si>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</si>
  <si>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</si>
  <si>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</si>
  <si>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</si>
  <si>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</si>
  <si>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</si>
  <si>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</si>
  <si>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</si>
  <si>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</si>
  <si>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</si>
  <si>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</si>
  <si>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</si>
  <si>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</si>
  <si>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</si>
  <si>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</si>
  <si>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</si>
  <si>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</si>
  <si>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</si>
  <si>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</si>
  <si>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</si>
  <si>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</si>
  <si>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</si>
  <si>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</si>
  <si>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</si>
  <si>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</si>
  <si>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</si>
  <si>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</si>
  <si>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</si>
  <si>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</si>
  <si>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</si>
  <si>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</si>
  <si>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</si>
  <si>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</si>
  <si>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</si>
  <si>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</si>
  <si>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</si>
  <si>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</si>
  <si>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</si>
  <si>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</si>
  <si>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</si>
  <si>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</si>
  <si>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</si>
  <si>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</si>
  <si>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</si>
  <si>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</si>
  <si>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</si>
  <si>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</si>
  <si>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</si>
  <si>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</si>
  <si>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</si>
  <si>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</si>
  <si>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</si>
  <si>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</si>
  <si>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</si>
  <si>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</si>
  <si>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</si>
  <si>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</si>
  <si>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</si>
  <si>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</si>
  <si>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</si>
  <si>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</si>
  <si>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</si>
  <si>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</si>
  <si>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</si>
  <si>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</si>
  <si>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</si>
  <si>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</si>
  <si>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</si>
  <si>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</si>
  <si>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</si>
  <si>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</si>
  <si>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</si>
  <si>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</si>
  <si>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</si>
  <si>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</si>
  <si>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</si>
  <si>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</si>
  <si>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</si>
  <si>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</si>
  <si>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</si>
  <si>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</si>
  <si>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</si>
  <si>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</si>
  <si>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</si>
  <si>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</si>
  <si>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</si>
  <si>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</si>
  <si>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</si>
  <si>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</si>
  <si>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</si>
  <si>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</si>
  <si>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</si>
  <si>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</si>
  <si>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</si>
  <si>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</si>
  <si>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</si>
  <si>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</si>
  <si>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</si>
  <si>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</si>
  <si>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</si>
  <si>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</si>
  <si>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</si>
  <si>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</si>
  <si>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</si>
  <si>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</si>
  <si>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</si>
  <si>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</si>
  <si>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</si>
  <si>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</si>
  <si>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</si>
  <si>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</si>
  <si>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</si>
  <si>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</si>
  <si>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</si>
  <si>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</si>
  <si>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</si>
  <si>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</si>
  <si>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</si>
  <si>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</si>
  <si>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</si>
  <si>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</si>
  <si>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</si>
  <si>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</si>
  <si>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</si>
  <si>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</si>
  <si>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</si>
  <si>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</si>
  <si>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</si>
  <si>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</si>
  <si>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</si>
  <si>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</si>
  <si>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</si>
  <si>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</si>
  <si>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</si>
  <si>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</si>
  <si>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</si>
  <si>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</si>
  <si>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</si>
  <si>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</si>
  <si>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</si>
  <si>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</si>
  <si>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</si>
  <si>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</si>
  <si>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</si>
  <si>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</si>
  <si>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</si>
  <si>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</si>
  <si>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</si>
  <si>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</si>
  <si>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</si>
  <si>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</si>
  <si>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</si>
  <si>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</si>
  <si>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</si>
  <si>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</si>
  <si>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</si>
  <si>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</si>
  <si>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</si>
  <si>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</si>
  <si>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</si>
  <si>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</si>
  <si>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</si>
  <si>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</si>
  <si>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</si>
  <si>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</si>
  <si>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</si>
  <si>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</si>
  <si>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</si>
  <si>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</si>
  <si>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</si>
  <si>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</si>
  <si>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</si>
  <si>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</si>
  <si>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</si>
  <si>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</si>
  <si>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</si>
  <si>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</si>
  <si>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</si>
  <si>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</si>
  <si>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</si>
  <si>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</si>
  <si>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</si>
  <si>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</si>
  <si>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</si>
  <si>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</si>
  <si>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</si>
  <si>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</si>
  <si>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</si>
  <si>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</si>
  <si>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</si>
  <si>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</si>
  <si>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</si>
  <si>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</si>
  <si>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</si>
  <si>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</si>
  <si>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</si>
  <si>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</si>
  <si>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</si>
  <si>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</si>
  <si>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</si>
  <si>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</si>
  <si>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</si>
  <si>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</si>
  <si>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</si>
  <si>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</si>
  <si>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</si>
  <si>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</si>
  <si>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</si>
  <si>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</si>
  <si>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</si>
  <si>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</si>
  <si>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</si>
  <si>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</si>
  <si>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</si>
  <si>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</si>
  <si>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</si>
  <si>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</si>
  <si>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</si>
  <si>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</si>
  <si>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</si>
  <si>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</si>
  <si>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</si>
  <si>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</si>
  <si>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</si>
  <si>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</si>
  <si>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</si>
  <si>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</si>
  <si>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</si>
  <si>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</si>
  <si>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</si>
  <si>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</si>
  <si>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</si>
  <si>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</si>
  <si>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</si>
  <si>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</si>
  <si>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</si>
  <si>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</si>
  <si>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</si>
  <si>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</si>
  <si>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</si>
  <si>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</si>
  <si>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</si>
  <si>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</si>
  <si>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</si>
  <si>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</si>
  <si>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</si>
  <si>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</si>
  <si>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</si>
  <si>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</si>
  <si>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</si>
  <si>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</si>
  <si>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</si>
  <si>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</si>
  <si>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</si>
  <si>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</si>
  <si>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</si>
  <si>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</si>
  <si>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</si>
  <si>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</si>
  <si>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</si>
  <si>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</si>
  <si>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</si>
  <si>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</si>
  <si>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</si>
  <si>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</si>
  <si>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</si>
  <si>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</si>
  <si>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</si>
  <si>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</si>
  <si>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</si>
  <si>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</si>
  <si>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</si>
  <si>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</si>
  <si>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</si>
  <si>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</si>
  <si>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</si>
  <si>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</si>
  <si>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</si>
  <si>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</si>
  <si>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</si>
  <si>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</si>
  <si>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</si>
  <si>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</si>
  <si>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</si>
  <si>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</si>
  <si>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</si>
  <si>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</si>
  <si>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</si>
  <si>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</si>
  <si>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</si>
  <si>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</si>
  <si>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</si>
  <si>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</si>
  <si>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</si>
  <si>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</si>
  <si>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</si>
  <si>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</si>
  <si>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</si>
  <si>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</si>
  <si>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</si>
  <si>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</si>
  <si>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</si>
  <si>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</si>
  <si>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</si>
  <si>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</si>
  <si>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</si>
  <si>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</si>
  <si>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</si>
  <si>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</si>
  <si>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</si>
  <si>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</si>
  <si>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</si>
  <si>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</si>
  <si>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</si>
  <si>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</si>
  <si>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</si>
  <si>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</si>
  <si>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</si>
  <si>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</si>
  <si>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</si>
  <si>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</si>
  <si>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</si>
  <si>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</si>
  <si>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</si>
  <si>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</si>
  <si>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</si>
  <si>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</si>
  <si>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</si>
  <si>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</si>
  <si>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</si>
  <si>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</si>
  <si>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</si>
  <si>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</si>
  <si>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</si>
  <si>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</si>
  <si>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</si>
  <si>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</si>
  <si>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</si>
  <si>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</si>
  <si>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</si>
  <si>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</si>
  <si>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</si>
  <si>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</si>
  <si>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</si>
  <si>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</si>
  <si>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</si>
  <si>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</si>
  <si>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</si>
  <si>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</si>
  <si>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</si>
  <si>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</si>
  <si>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</si>
  <si>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</si>
  <si>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</si>
  <si>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</si>
  <si>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</si>
  <si>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</si>
  <si>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</si>
  <si>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</si>
  <si>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</si>
  <si>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</si>
  <si>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</si>
  <si>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</si>
  <si>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</si>
  <si>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</si>
  <si>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</si>
  <si>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</si>
  <si>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</si>
  <si>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</si>
  <si>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</si>
  <si>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</si>
  <si>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</si>
  <si>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</si>
  <si>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</si>
  <si>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</si>
  <si>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</si>
  <si>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</si>
  <si>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</si>
  <si>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</si>
  <si>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</si>
  <si>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</si>
  <si>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</si>
  <si>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</si>
  <si>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</si>
  <si>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</si>
  <si>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</si>
  <si>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</si>
  <si>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</si>
  <si>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</si>
  <si>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</si>
  <si>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</si>
  <si>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</si>
  <si>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</si>
  <si>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</si>
  <si>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</si>
  <si>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</si>
  <si>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</si>
  <si>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</si>
  <si>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</si>
  <si>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</si>
  <si>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</si>
  <si>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</si>
  <si>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</si>
  <si>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</si>
  <si>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</si>
  <si>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</si>
  <si>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</si>
  <si>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</si>
  <si>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</si>
  <si>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</si>
  <si>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</si>
  <si>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</si>
  <si>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</si>
  <si>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</si>
  <si>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</si>
  <si>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</si>
  <si>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</si>
  <si>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</si>
  <si>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</si>
  <si>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</si>
  <si>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</si>
  <si>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</si>
  <si>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</si>
  <si>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</si>
  <si>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</si>
  <si>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</si>
  <si>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</si>
  <si>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</si>
  <si>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</si>
  <si>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</si>
  <si>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</si>
  <si>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</si>
  <si>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</si>
  <si>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</si>
  <si>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</si>
  <si>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</si>
  <si>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</si>
  <si>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</si>
  <si>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</si>
  <si>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</si>
  <si>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</si>
  <si>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</si>
  <si>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</si>
  <si>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</si>
  <si>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</si>
  <si>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</si>
  <si>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</si>
  <si>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</si>
  <si>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</si>
  <si>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</si>
  <si>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</si>
  <si>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</si>
  <si>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</si>
  <si>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</si>
  <si>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</si>
  <si>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</si>
  <si>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</si>
  <si>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</si>
  <si>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</si>
  <si>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</si>
  <si>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</si>
  <si>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</si>
  <si>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</si>
  <si>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</si>
  <si>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</si>
  <si>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</si>
  <si>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</si>
  <si>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</si>
  <si>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</si>
  <si>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</si>
  <si>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</si>
  <si>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</si>
  <si>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</si>
  <si>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</si>
  <si>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</si>
  <si>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</si>
  <si>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</si>
  <si>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</si>
  <si>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</si>
  <si>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</si>
  <si>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</si>
  <si>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</si>
  <si>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</si>
  <si>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</si>
  <si>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</si>
  <si>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</si>
  <si>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</si>
  <si>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</si>
  <si>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</si>
  <si>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</si>
  <si>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</si>
  <si>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</si>
  <si>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</si>
  <si>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</si>
  <si>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</si>
  <si>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</si>
  <si>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</si>
  <si>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</si>
  <si>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</si>
  <si>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</si>
  <si>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</si>
  <si>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</si>
  <si>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</si>
  <si>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</si>
  <si>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</si>
  <si>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</si>
  <si>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</si>
  <si>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</si>
  <si>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</si>
  <si>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</si>
  <si>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</si>
  <si>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</si>
  <si>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</si>
  <si>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</si>
  <si>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</si>
  <si>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</si>
  <si>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</si>
  <si>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</si>
  <si>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</si>
  <si>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</si>
  <si>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</si>
  <si>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</si>
  <si>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</si>
  <si>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</si>
  <si>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</si>
  <si>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</si>
  <si>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</si>
  <si>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</si>
  <si>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</si>
  <si>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</si>
  <si>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</si>
  <si>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</si>
  <si>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</si>
  <si>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</si>
  <si>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</si>
  <si>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</si>
  <si>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</si>
  <si>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</si>
  <si>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</si>
  <si>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</si>
  <si>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</si>
  <si>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</si>
  <si>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</si>
  <si>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</si>
  <si>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</si>
  <si>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</si>
  <si>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</si>
  <si>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</si>
  <si>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</si>
  <si>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</si>
  <si>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</si>
  <si>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</si>
  <si>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</si>
  <si>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</si>
  <si>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</si>
  <si>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</si>
  <si>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</si>
  <si>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</si>
  <si>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</si>
  <si>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</si>
  <si>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</si>
  <si>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</si>
  <si>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</si>
  <si>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</si>
  <si>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</si>
  <si>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</si>
  <si>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</si>
  <si>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</si>
  <si>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</si>
  <si>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</si>
  <si>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</si>
  <si>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</si>
  <si>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</si>
  <si>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</si>
  <si>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</si>
  <si>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</si>
  <si>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</si>
  <si>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</si>
  <si>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</si>
  <si>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</si>
  <si>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</si>
  <si>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</si>
  <si>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</si>
  <si>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</si>
  <si>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</si>
  <si>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</si>
  <si>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</si>
  <si>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</si>
  <si>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</si>
  <si>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</si>
  <si>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</si>
  <si>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</si>
  <si>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</si>
  <si>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</si>
  <si>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</si>
  <si>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</si>
  <si>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</si>
  <si>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</si>
  <si>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</si>
  <si>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</si>
  <si>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</si>
  <si>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</si>
  <si>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</si>
  <si>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</si>
  <si>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</si>
  <si>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</si>
  <si>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</si>
  <si>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</si>
  <si>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</si>
  <si>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</si>
  <si>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</si>
  <si>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</si>
  <si>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</si>
  <si>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</si>
  <si>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</si>
  <si>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</si>
  <si>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</si>
  <si>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</si>
  <si>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</si>
  <si>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</si>
  <si>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</si>
  <si>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</si>
  <si>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</si>
  <si>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</si>
  <si>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</si>
  <si>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</si>
  <si>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</si>
  <si>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</si>
  <si>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</si>
  <si>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</si>
  <si>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</si>
  <si>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</si>
  <si>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</si>
  <si>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</si>
  <si>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</si>
  <si>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</si>
  <si>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</si>
  <si>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</si>
  <si>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</si>
  <si>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</si>
  <si>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</si>
  <si>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</si>
  <si>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</si>
  <si>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</si>
  <si>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</si>
  <si>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</si>
  <si>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</si>
  <si>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</si>
  <si>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</si>
  <si>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</si>
  <si>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</si>
  <si>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</si>
  <si>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</si>
  <si>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</si>
  <si>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</si>
  <si>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</si>
  <si>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</si>
  <si>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</si>
  <si>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</si>
  <si>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</si>
  <si>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</si>
  <si>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</si>
  <si>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</si>
  <si>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</si>
  <si>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</si>
  <si>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</si>
  <si>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</si>
  <si>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</si>
  <si>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</si>
  <si>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</si>
  <si>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</si>
  <si>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</si>
  <si>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</si>
  <si>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</si>
  <si>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</si>
  <si>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</si>
  <si>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</si>
  <si>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</si>
  <si>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</si>
  <si>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</si>
  <si>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</si>
  <si>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</si>
  <si>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</si>
  <si>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</si>
  <si>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</si>
  <si>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</si>
  <si>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</si>
  <si>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</si>
  <si>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</si>
  <si>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</si>
  <si>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</si>
  <si>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</si>
  <si>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</si>
  <si>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</si>
  <si>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</si>
  <si>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</si>
  <si>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</si>
  <si>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</si>
  <si>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</si>
  <si>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</si>
  <si>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</si>
  <si>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</si>
  <si>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</si>
  <si>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</si>
  <si>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</si>
  <si>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</si>
  <si>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</si>
  <si>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</si>
  <si>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</si>
  <si>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</si>
  <si>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</si>
  <si>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</si>
  <si>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</si>
  <si>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</si>
  <si>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</si>
  <si>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</si>
  <si>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</si>
  <si>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</si>
  <si>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</si>
  <si>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</si>
  <si>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</si>
  <si>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</si>
  <si>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</si>
  <si>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</si>
  <si>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</si>
  <si>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</si>
  <si>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</si>
  <si>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</si>
  <si>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</si>
  <si>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</si>
  <si>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</si>
  <si>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</si>
  <si>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</si>
  <si>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</si>
  <si>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</si>
  <si>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</si>
  <si>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</si>
  <si>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</si>
  <si>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</si>
  <si>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</si>
  <si>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</si>
  <si>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</si>
  <si>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</si>
  <si>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</si>
  <si>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</si>
  <si>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</si>
  <si>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</si>
  <si>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</si>
  <si>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</si>
  <si>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</si>
  <si>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</si>
  <si>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</si>
  <si>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</si>
  <si>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</si>
  <si>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</si>
  <si>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</si>
  <si>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</si>
  <si>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</si>
  <si>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</si>
  <si>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</si>
  <si>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</si>
  <si>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</si>
  <si>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</si>
  <si>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</si>
  <si>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</si>
  <si>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</si>
  <si>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</si>
  <si>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</si>
  <si>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</si>
  <si>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</si>
  <si>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</si>
  <si>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</si>
  <si>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</si>
  <si>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</si>
  <si>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</si>
  <si>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</si>
  <si>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</si>
  <si>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</si>
  <si>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</si>
  <si>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</si>
  <si>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</si>
  <si>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</si>
  <si>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</si>
  <si>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</si>
  <si>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</si>
  <si>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</si>
  <si>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</si>
  <si>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</si>
  <si>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</si>
  <si>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</si>
  <si>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</si>
  <si>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</si>
  <si>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</si>
  <si>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</si>
  <si>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</si>
  <si>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</si>
  <si>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</si>
  <si>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</si>
  <si>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</si>
  <si>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</si>
  <si>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</si>
  <si>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</si>
  <si>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</si>
  <si>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</si>
  <si>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</si>
  <si>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</si>
  <si>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</si>
  <si>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</si>
  <si>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</si>
  <si>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</si>
  <si>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</si>
  <si>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</si>
  <si>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</si>
  <si>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</si>
  <si>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</si>
  <si>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</si>
  <si>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</si>
  <si>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</si>
  <si>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</si>
  <si>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</si>
  <si>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</si>
  <si>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</si>
  <si>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</si>
  <si>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</si>
  <si>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</si>
  <si>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</si>
  <si>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</si>
  <si>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</si>
  <si>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</si>
  <si>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</si>
  <si>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</si>
  <si>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</si>
  <si>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</si>
  <si>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</si>
  <si>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</si>
  <si>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</si>
  <si>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</si>
  <si>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</si>
  <si>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</si>
  <si>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</si>
  <si>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</si>
  <si>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</si>
  <si>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</si>
  <si>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</si>
  <si>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</si>
  <si>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</si>
  <si>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</si>
  <si>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</si>
  <si>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</si>
  <si>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</si>
  <si>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</si>
  <si>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</si>
  <si>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</si>
  <si>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</si>
  <si>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</si>
  <si>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</si>
  <si>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</si>
  <si>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</si>
  <si>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</si>
  <si>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</si>
  <si>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</si>
  <si>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</si>
  <si>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</si>
  <si>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</si>
  <si>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</si>
  <si>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</si>
  <si>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</si>
  <si>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</si>
  <si>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</si>
  <si>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</si>
  <si>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</si>
  <si>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</si>
  <si>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</si>
  <si>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</si>
  <si>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</si>
  <si>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</si>
  <si>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</si>
  <si>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</si>
  <si>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</si>
  <si>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</si>
  <si>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</si>
  <si>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</si>
  <si>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</si>
  <si>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</si>
  <si>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</si>
  <si>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</si>
  <si>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</si>
  <si>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</si>
  <si>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</si>
  <si>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</si>
  <si>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</si>
  <si>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</si>
  <si>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</si>
  <si>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</si>
  <si>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</si>
  <si>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</si>
  <si>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</si>
  <si>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</si>
  <si>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</si>
  <si>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</si>
  <si>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</si>
  <si>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</si>
  <si>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</si>
  <si>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</si>
  <si>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</si>
  <si>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</si>
  <si>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</si>
  <si>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</si>
  <si>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</si>
  <si>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</si>
  <si>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</si>
  <si>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</si>
  <si>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</si>
  <si>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</si>
  <si>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</si>
  <si>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</si>
  <si>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</si>
  <si>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</si>
  <si>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</si>
  <si>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</si>
  <si>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</si>
  <si>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</si>
  <si>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</si>
  <si>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</si>
  <si>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</si>
  <si>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</si>
  <si>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</si>
  <si>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</si>
  <si>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</si>
  <si>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</si>
  <si>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</si>
  <si>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</si>
  <si>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</si>
  <si>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</si>
  <si>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</si>
  <si>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</si>
  <si>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</si>
  <si>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</si>
  <si>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</si>
  <si>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</si>
  <si>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</si>
  <si>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</si>
  <si>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</si>
  <si>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</si>
  <si>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</si>
  <si>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</si>
  <si>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</si>
  <si>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</si>
  <si>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</si>
  <si>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</si>
  <si>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</si>
  <si>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</si>
  <si>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</si>
  <si>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</si>
  <si>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</si>
  <si>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</si>
  <si>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</si>
  <si>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</si>
  <si>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</si>
  <si>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</si>
  <si>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</si>
  <si>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</si>
  <si>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</si>
  <si>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</si>
  <si>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</si>
  <si>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</si>
  <si>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</si>
  <si>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</si>
  <si>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</si>
  <si>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</si>
  <si>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</si>
  <si>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</si>
  <si>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</si>
  <si>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</si>
  <si>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</si>
  <si>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</si>
  <si>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</si>
  <si>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</si>
  <si>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</si>
  <si>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</si>
  <si>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</si>
  <si>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</si>
  <si>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</si>
  <si>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</si>
  <si>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</si>
  <si>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</si>
  <si>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</si>
  <si>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</si>
  <si>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</si>
  <si>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</si>
  <si>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</si>
  <si>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</si>
  <si>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</si>
  <si>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</si>
  <si>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</si>
  <si>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</si>
  <si>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</si>
  <si>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</si>
  <si>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</si>
  <si>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</si>
  <si>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</si>
  <si>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</si>
  <si>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</si>
  <si>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</si>
  <si>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</si>
  <si>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</si>
  <si>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</si>
  <si>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</si>
  <si>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</si>
  <si>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</si>
  <si>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</si>
  <si>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</si>
  <si>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</si>
  <si>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</si>
  <si>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</si>
  <si>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</si>
  <si>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</si>
  <si>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</si>
  <si>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</si>
  <si>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</si>
  <si>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</si>
  <si>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</si>
  <si>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</si>
  <si>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</si>
  <si>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</si>
  <si>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</si>
  <si>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</si>
  <si>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</si>
  <si>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</si>
  <si>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</si>
  <si>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</si>
  <si>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</si>
  <si>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</si>
  <si>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</si>
  <si>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</si>
  <si>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</si>
  <si>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</si>
  <si>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</si>
  <si>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</si>
  <si>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</si>
  <si>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</si>
  <si>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</si>
  <si>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</si>
  <si>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</si>
  <si>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</si>
  <si>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</si>
  <si>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</si>
  <si>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</si>
  <si>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</si>
  <si>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</si>
  <si>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</si>
  <si>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</si>
  <si>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</si>
  <si>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</si>
  <si>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</si>
  <si>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</si>
  <si>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</si>
  <si>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</si>
  <si>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</si>
  <si>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</si>
  <si>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</si>
  <si>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</si>
  <si>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</si>
  <si>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</si>
  <si>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</si>
  <si>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</si>
  <si>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</si>
  <si>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</si>
  <si>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</si>
  <si>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</si>
  <si>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</si>
  <si>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</si>
  <si>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</si>
  <si>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</si>
  <si>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</si>
  <si>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</si>
  <si>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</si>
  <si>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</si>
  <si>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</si>
  <si>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</si>
  <si>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</si>
  <si>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</si>
  <si>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</si>
  <si>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</si>
  <si>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</si>
  <si>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</si>
  <si>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</si>
  <si>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</si>
  <si>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</si>
  <si>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</si>
  <si>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</si>
  <si>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</si>
  <si>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</si>
  <si>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</si>
  <si>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</si>
  <si>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</si>
  <si>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</si>
  <si>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</si>
  <si>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</si>
  <si>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</si>
  <si>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</si>
  <si>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</si>
  <si>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</si>
  <si>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</si>
  <si>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</si>
  <si>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</si>
  <si>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</si>
  <si>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</si>
  <si>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</si>
  <si>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</si>
  <si>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</si>
  <si>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</si>
  <si>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</si>
  <si>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</si>
  <si>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</si>
  <si>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</si>
  <si>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</si>
  <si>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</si>
  <si>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</si>
  <si>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</si>
  <si>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</si>
  <si>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</si>
  <si>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</si>
  <si>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</si>
  <si>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</si>
  <si>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</si>
  <si>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</si>
  <si>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</si>
  <si>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</si>
  <si>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</si>
  <si>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</si>
  <si>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</si>
  <si>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</si>
  <si>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</si>
  <si>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</si>
  <si>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</si>
  <si>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</si>
  <si>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</si>
  <si>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</si>
  <si>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</si>
  <si>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</si>
  <si>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</si>
  <si>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</si>
  <si>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</si>
  <si>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</si>
  <si>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</si>
  <si>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</si>
  <si>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</si>
  <si>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</si>
  <si>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</si>
  <si>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</si>
  <si>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</si>
  <si>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</si>
  <si>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</si>
  <si>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</si>
  <si>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</si>
  <si>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</si>
  <si>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</si>
  <si>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</si>
  <si>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</si>
  <si>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</si>
  <si>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</si>
  <si>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</si>
  <si>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</si>
  <si>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</si>
  <si>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</si>
  <si>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</si>
  <si>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</si>
  <si>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</si>
  <si>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</si>
  <si>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</si>
  <si>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</si>
  <si>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</si>
  <si>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</si>
  <si>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</si>
  <si>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</si>
  <si>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</si>
  <si>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</si>
  <si>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</si>
  <si>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</si>
  <si>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</si>
  <si>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</si>
  <si>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</si>
  <si>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</si>
  <si>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</si>
  <si>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</si>
  <si>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</si>
  <si>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</si>
  <si>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</si>
  <si>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</si>
  <si>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</si>
  <si>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</si>
  <si>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</si>
  <si>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</si>
  <si>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</si>
  <si>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</si>
  <si>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</si>
  <si>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</si>
  <si>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</si>
  <si>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</si>
  <si>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</si>
  <si>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</si>
  <si>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</si>
  <si>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</si>
  <si>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</si>
  <si>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</si>
  <si>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</si>
  <si>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</si>
  <si>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</si>
  <si>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</si>
  <si>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</si>
  <si>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</si>
  <si>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</si>
  <si>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</si>
  <si>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</si>
  <si>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</si>
  <si>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</si>
  <si>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</si>
  <si>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</si>
  <si>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</si>
  <si>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</si>
  <si>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</si>
  <si>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</si>
  <si>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</si>
  <si>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</si>
  <si>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</si>
  <si>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</si>
  <si>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</si>
  <si>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</si>
  <si>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</si>
  <si>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</si>
  <si>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</si>
  <si>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</si>
  <si>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</si>
  <si>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</si>
  <si>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</si>
  <si>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</si>
  <si>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</si>
  <si>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</si>
  <si>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</si>
  <si>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</si>
  <si>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</si>
  <si>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</si>
  <si>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</si>
  <si>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</si>
  <si>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</si>
  <si>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</si>
  <si>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</si>
  <si>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</si>
  <si>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</si>
  <si>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</si>
  <si>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</si>
  <si>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</si>
  <si>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</si>
  <si>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</si>
  <si>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</si>
  <si>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</si>
  <si>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</si>
  <si>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</si>
  <si>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</si>
  <si>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</si>
  <si>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</si>
  <si>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</si>
  <si>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</si>
  <si>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</si>
  <si>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</si>
  <si>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</si>
  <si>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</si>
  <si>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</si>
  <si>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</si>
  <si>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</si>
  <si>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</si>
  <si>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</si>
  <si>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</si>
  <si>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</si>
  <si>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</si>
  <si>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</si>
  <si>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</si>
  <si>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</si>
  <si>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</si>
  <si>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</si>
  <si>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</si>
  <si>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</si>
  <si>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</si>
  <si>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</si>
  <si>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</si>
  <si>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</si>
  <si>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</si>
  <si>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</si>
  <si>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</si>
  <si>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</si>
  <si>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</si>
  <si>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</si>
  <si>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</si>
  <si>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</si>
  <si>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</si>
  <si>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</si>
  <si>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</si>
  <si>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</si>
  <si>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</si>
  <si>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</si>
  <si>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</si>
  <si>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</si>
  <si>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</si>
  <si>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</si>
  <si>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</si>
  <si>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</si>
  <si>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</si>
  <si>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</si>
  <si>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</si>
  <si>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</si>
  <si>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</si>
  <si>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</si>
  <si>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</si>
  <si>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</si>
  <si>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</si>
  <si>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</si>
  <si>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</si>
  <si>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</si>
  <si>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</si>
  <si>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</si>
  <si>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</si>
  <si>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</si>
  <si>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</si>
  <si>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</si>
  <si>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</si>
  <si>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</si>
  <si>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</si>
  <si>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</si>
  <si>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</si>
  <si>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</si>
  <si>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</si>
  <si>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</si>
  <si>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</si>
  <si>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</si>
  <si>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</si>
  <si>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</si>
  <si>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</si>
  <si>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</si>
  <si>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</si>
  <si>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</si>
  <si>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</si>
  <si>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</si>
  <si>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</si>
  <si>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</si>
  <si>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</si>
  <si>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</si>
  <si>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</si>
  <si>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</si>
  <si>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</si>
  <si>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</si>
  <si>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</si>
  <si>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</si>
  <si>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</si>
  <si>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</si>
  <si>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</si>
  <si>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</si>
  <si>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</si>
  <si>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</si>
  <si>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</si>
  <si>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</si>
  <si>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</si>
  <si>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</si>
  <si>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</si>
  <si>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</si>
  <si>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</si>
  <si>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</si>
  <si>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</si>
  <si>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</si>
  <si>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</si>
  <si>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</si>
  <si>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</si>
  <si>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</si>
  <si>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</si>
  <si>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</si>
  <si>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</si>
  <si>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</si>
  <si>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</si>
  <si>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</si>
  <si>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</si>
  <si>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</si>
  <si>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</si>
  <si>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</si>
  <si>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</si>
  <si>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</si>
  <si>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</si>
  <si>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</si>
  <si>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</si>
  <si>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</si>
  <si>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</si>
  <si>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</si>
  <si>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</si>
  <si>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</si>
  <si>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</si>
  <si>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</si>
  <si>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</si>
  <si>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</si>
  <si>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</si>
  <si>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</si>
  <si>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</si>
  <si>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</si>
  <si>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</si>
  <si>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</si>
  <si>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</si>
  <si>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</si>
  <si>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</si>
  <si>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</si>
  <si>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</si>
  <si>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</si>
  <si>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</si>
  <si>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</si>
  <si>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</si>
  <si>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</si>
  <si>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</si>
  <si>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</si>
  <si>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</si>
  <si>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</si>
  <si>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</si>
  <si>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</si>
  <si>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</si>
  <si>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</si>
  <si>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</si>
  <si>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</si>
  <si>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</si>
  <si>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</si>
  <si>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</si>
  <si>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</si>
  <si>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</si>
  <si>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</si>
  <si>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</si>
  <si>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</si>
  <si>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</si>
  <si>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</si>
  <si>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</si>
  <si>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</si>
  <si>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</si>
  <si>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</si>
  <si>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</si>
  <si>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</si>
  <si>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</si>
  <si>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</si>
  <si>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</si>
  <si>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</si>
  <si>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</si>
  <si>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</si>
  <si>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</si>
  <si>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</si>
  <si>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</si>
  <si>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</si>
  <si>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</si>
  <si>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</si>
  <si>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</si>
  <si>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</si>
  <si>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</si>
  <si>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</si>
  <si>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</si>
  <si>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</si>
  <si>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</si>
  <si>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</si>
  <si>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</si>
  <si>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</si>
  <si>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</si>
  <si>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</si>
  <si>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</si>
  <si>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</si>
  <si>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</si>
  <si>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</si>
  <si>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</si>
  <si>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</si>
  <si>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</si>
  <si>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</si>
  <si>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</si>
  <si>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</si>
  <si>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</si>
  <si>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</si>
  <si>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</si>
  <si>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</si>
  <si>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</si>
  <si>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</si>
  <si>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</si>
  <si>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</si>
  <si>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</si>
  <si>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</si>
  <si>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</si>
  <si>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</si>
  <si>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</si>
  <si>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</si>
  <si>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</si>
  <si>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</si>
  <si>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</si>
  <si>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</si>
  <si>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</si>
  <si>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</si>
  <si>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</si>
  <si>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</si>
  <si>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</si>
  <si>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</si>
  <si>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</si>
  <si>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</si>
  <si>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</si>
  <si>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</si>
  <si>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</si>
  <si>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</si>
  <si>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</si>
  <si>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</si>
  <si>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</si>
  <si>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</si>
  <si>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</si>
  <si>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</si>
  <si>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</si>
  <si>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</si>
  <si>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</si>
  <si>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</si>
  <si>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</si>
  <si>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</si>
  <si>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</si>
  <si>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</si>
  <si>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</si>
  <si>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</si>
  <si>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</si>
  <si>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</si>
  <si>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</si>
  <si>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</si>
  <si>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</si>
  <si>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</si>
  <si>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</si>
  <si>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</si>
  <si>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</si>
  <si>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</si>
  <si>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</si>
  <si>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</si>
  <si>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</si>
  <si>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</si>
  <si>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</si>
  <si>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</si>
  <si>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</si>
  <si>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</si>
  <si>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</si>
  <si>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</si>
  <si>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</si>
  <si>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</si>
  <si>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</si>
  <si>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</si>
  <si>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</si>
  <si>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</si>
  <si>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</si>
  <si>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</si>
  <si>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</si>
  <si>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</si>
  <si>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</si>
  <si>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</si>
  <si>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</si>
  <si>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</si>
  <si>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</si>
  <si>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</si>
  <si>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</si>
  <si>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</si>
  <si>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</si>
  <si>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</si>
  <si>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</si>
  <si>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</si>
  <si>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</si>
  <si>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</si>
  <si>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</si>
  <si>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</si>
  <si>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</si>
  <si>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</si>
  <si>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</si>
  <si>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</si>
  <si>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</si>
  <si>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</si>
  <si>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</si>
  <si>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</si>
  <si>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</si>
  <si>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</si>
  <si>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</si>
  <si>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</si>
  <si>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</si>
  <si>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</si>
  <si>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</si>
  <si>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</si>
  <si>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</si>
  <si>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</si>
  <si>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</si>
  <si>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</si>
  <si>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</si>
  <si>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</si>
  <si>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</si>
  <si>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</si>
  <si>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</si>
  <si>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</si>
  <si>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</si>
  <si>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</si>
  <si>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</si>
  <si>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</si>
  <si>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</si>
  <si>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</si>
  <si>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</si>
  <si>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</si>
  <si>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</si>
  <si>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</si>
  <si>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</si>
  <si>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</si>
  <si>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</si>
  <si>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</si>
  <si>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</si>
  <si>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</si>
  <si>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</si>
  <si>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</si>
  <si>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</si>
  <si>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</si>
  <si>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</si>
  <si>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</si>
  <si>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</si>
  <si>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</si>
  <si>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</si>
  <si>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</si>
  <si>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</si>
  <si>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</si>
  <si>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</si>
  <si>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</si>
  <si>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</si>
  <si>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</si>
  <si>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</si>
  <si>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</si>
  <si>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</si>
  <si>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</si>
  <si>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</si>
  <si>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</si>
  <si>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</si>
  <si>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</si>
  <si>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</si>
  <si>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</si>
  <si>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</si>
  <si>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</si>
  <si>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</si>
  <si>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</si>
  <si>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</si>
  <si>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</si>
  <si>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</si>
  <si>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</si>
  <si>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</si>
  <si>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</si>
  <si>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</si>
  <si>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</si>
  <si>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</si>
  <si>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</si>
  <si>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</si>
  <si>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</si>
  <si>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</si>
  <si>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</si>
  <si>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</si>
  <si>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</si>
  <si>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</si>
  <si>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</si>
  <si>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</si>
  <si>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</si>
  <si>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</si>
  <si>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</si>
  <si>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</si>
  <si>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</si>
  <si>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</si>
  <si>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</si>
  <si>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</si>
  <si>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</si>
  <si>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</si>
  <si>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</si>
  <si>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</si>
  <si>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</si>
  <si>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</si>
  <si>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</si>
  <si>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</si>
  <si>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</si>
  <si>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</si>
  <si>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</si>
  <si>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</si>
  <si>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</si>
  <si>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</si>
  <si>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</si>
  <si>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</si>
  <si>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</si>
  <si>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</si>
  <si>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</si>
  <si>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</si>
  <si>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</si>
  <si>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</si>
  <si>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</si>
  <si>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</si>
  <si>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</si>
  <si>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</si>
  <si>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</si>
  <si>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</si>
  <si>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</si>
  <si>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</si>
  <si>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</si>
  <si>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</si>
  <si>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</si>
  <si>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</si>
  <si>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</si>
  <si>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</si>
  <si>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</si>
  <si>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</si>
  <si>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</si>
  <si>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</si>
  <si>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</si>
  <si>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</si>
  <si>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</si>
  <si>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</si>
  <si>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</si>
  <si>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</si>
  <si>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</si>
  <si>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</si>
  <si>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</si>
  <si>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</si>
  <si>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</si>
  <si>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</si>
  <si>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</si>
  <si>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</si>
  <si>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</si>
  <si>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</si>
  <si>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</si>
  <si>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</si>
  <si>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</si>
  <si>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</si>
  <si>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</si>
  <si>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</si>
  <si>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</si>
  <si>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</si>
  <si>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</si>
  <si>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</si>
  <si>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</si>
  <si>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</si>
  <si>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</si>
  <si>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</si>
  <si>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</si>
  <si>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</si>
  <si>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</si>
  <si>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</si>
  <si>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</si>
  <si>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</si>
  <si>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</si>
  <si>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</si>
  <si>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</si>
  <si>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</si>
  <si>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</si>
  <si>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</si>
  <si>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</si>
  <si>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</si>
  <si>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</si>
  <si>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</si>
  <si>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</si>
  <si>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</si>
  <si>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</si>
  <si>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</si>
  <si>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</si>
  <si>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</si>
  <si>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</si>
  <si>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</si>
  <si>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</si>
  <si>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</si>
  <si>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</si>
  <si>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</si>
  <si>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</si>
  <si>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</si>
  <si>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</si>
  <si>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</si>
  <si>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</si>
  <si>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</si>
  <si>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</si>
  <si>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</si>
  <si>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</si>
  <si>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</si>
  <si>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</si>
  <si>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</si>
  <si>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</si>
  <si>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</si>
  <si>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</si>
  <si>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</si>
  <si>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</si>
  <si>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</si>
  <si>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</si>
  <si>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</si>
  <si>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</si>
  <si>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</si>
  <si>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</si>
  <si>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</si>
  <si>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</si>
  <si>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</si>
  <si>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</si>
  <si>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</si>
  <si>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</si>
  <si>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</si>
  <si>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</si>
  <si>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</si>
  <si>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</si>
  <si>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</si>
  <si>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</si>
  <si>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</si>
  <si>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</si>
  <si>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</si>
  <si>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</si>
  <si>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</si>
  <si>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</si>
  <si>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</si>
  <si>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</si>
  <si>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</si>
  <si>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</si>
  <si>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</si>
  <si>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</si>
  <si>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</si>
  <si>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</si>
  <si>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</si>
  <si>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</si>
  <si>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</si>
  <si>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</si>
  <si>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</si>
  <si>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</si>
  <si>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</si>
  <si>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</si>
  <si>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</si>
  <si>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</si>
  <si>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</si>
  <si>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</si>
  <si>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</si>
  <si>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</si>
  <si>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</si>
  <si>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</si>
  <si>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</si>
  <si>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</si>
  <si>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</si>
  <si>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</si>
  <si>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</si>
  <si>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</si>
  <si>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</si>
  <si>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</si>
  <si>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</si>
  <si>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</si>
  <si>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</si>
  <si>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</si>
  <si>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</si>
  <si>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</si>
  <si>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</si>
  <si>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</si>
  <si>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</si>
  <si>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</si>
  <si>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</si>
  <si>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</si>
  <si>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</si>
  <si>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</si>
  <si>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</si>
  <si>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</si>
  <si>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</si>
  <si>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</si>
  <si>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</si>
  <si>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</si>
  <si>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</si>
  <si>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</si>
  <si>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</si>
  <si>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</si>
  <si>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</si>
  <si>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</si>
  <si>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</si>
  <si>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</si>
  <si>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</si>
  <si>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</si>
  <si>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</si>
  <si>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</si>
  <si>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</si>
  <si>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</si>
  <si>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</si>
  <si>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</si>
  <si>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</si>
  <si>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</si>
  <si>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</si>
  <si>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</si>
  <si>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</si>
  <si>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</si>
  <si>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</si>
  <si>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</si>
  <si>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</si>
  <si>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</si>
  <si>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</si>
  <si>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</si>
  <si>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</si>
  <si>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</si>
  <si>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</si>
  <si>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</si>
  <si>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</si>
  <si>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</si>
  <si>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</si>
  <si>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</si>
  <si>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</si>
  <si>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</si>
  <si>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</si>
  <si>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</si>
  <si>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</si>
  <si>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</si>
  <si>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</si>
  <si>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</si>
  <si>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</si>
  <si>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</si>
  <si>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</si>
  <si>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</si>
  <si>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</si>
  <si>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</si>
  <si>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</si>
  <si>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</si>
  <si>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</si>
  <si>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</si>
  <si>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</si>
  <si>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</si>
  <si>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</si>
  <si>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</si>
  <si>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</si>
  <si>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</si>
  <si>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</si>
  <si>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</si>
  <si>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</si>
  <si>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</si>
  <si>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</si>
  <si>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</si>
  <si>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</si>
  <si>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</si>
  <si>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</si>
  <si>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</si>
  <si>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</si>
  <si>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</si>
  <si>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</si>
  <si>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</si>
  <si>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</si>
  <si>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</si>
  <si>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</si>
  <si>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</si>
  <si>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</si>
  <si>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</si>
  <si>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</si>
  <si>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</si>
  <si>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</si>
  <si>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</si>
  <si>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</si>
  <si>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</si>
  <si>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</si>
  <si>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</si>
  <si>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</si>
  <si>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</si>
  <si>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</si>
  <si>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</si>
  <si>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</si>
  <si>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</si>
  <si>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</si>
  <si>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</si>
  <si>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</si>
  <si>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</si>
  <si>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</si>
  <si>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</si>
  <si>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</si>
  <si>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</si>
  <si>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</si>
  <si>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</si>
  <si>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</si>
  <si>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</si>
  <si>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</si>
  <si>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</si>
  <si>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</si>
  <si>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</si>
  <si>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</si>
  <si>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</si>
  <si>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</si>
  <si>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</si>
  <si>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</si>
  <si>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</si>
  <si>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</si>
  <si>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</si>
  <si>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</si>
  <si>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</si>
  <si>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</si>
  <si>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</si>
  <si>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</si>
  <si>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</si>
  <si>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</si>
  <si>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</si>
  <si>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</si>
  <si>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</si>
  <si>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</si>
  <si>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</si>
  <si>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</si>
  <si>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</si>
  <si>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</si>
  <si>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</si>
  <si>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</si>
  <si>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</si>
  <si>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</si>
  <si>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</si>
  <si>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</si>
  <si>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</si>
  <si>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</si>
  <si>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</si>
  <si>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</si>
  <si>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</si>
  <si>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</si>
  <si>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</si>
  <si>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</si>
  <si>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</si>
  <si>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</si>
  <si>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</si>
  <si>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</si>
  <si>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</si>
  <si>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</si>
  <si>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</si>
  <si>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</si>
  <si>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</si>
  <si>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</si>
  <si>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</si>
  <si>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</si>
  <si>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</si>
  <si>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</si>
  <si>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</si>
  <si>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</si>
  <si>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</si>
  <si>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</si>
  <si>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</si>
  <si>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</si>
  <si>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</si>
  <si>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</si>
  <si>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</si>
  <si>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</si>
  <si>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</si>
  <si>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</si>
  <si>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</si>
  <si>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</si>
  <si>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</si>
  <si>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</si>
  <si>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</si>
  <si>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</si>
  <si>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</si>
  <si>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</si>
  <si>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</si>
  <si>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</si>
  <si>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</si>
  <si>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</si>
  <si>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</si>
  <si>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</si>
  <si>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</si>
  <si>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</si>
  <si>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</si>
  <si>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</si>
  <si>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</si>
  <si>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</si>
  <si>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</si>
  <si>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</si>
  <si>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</si>
  <si>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</si>
  <si>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</si>
  <si>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</si>
  <si>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</si>
  <si>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</si>
  <si>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</si>
  <si>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</si>
  <si>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</si>
  <si>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</si>
  <si>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</si>
  <si>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</si>
  <si>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</si>
  <si>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</si>
  <si>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</si>
  <si>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</si>
  <si>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</si>
  <si>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</si>
  <si>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</si>
  <si>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</si>
  <si>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</si>
  <si>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</si>
  <si>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</si>
  <si>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</si>
  <si>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</si>
  <si>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</si>
  <si>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</si>
  <si>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</si>
  <si>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</si>
  <si>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</si>
  <si>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</si>
  <si>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</si>
  <si>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</si>
  <si>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</si>
  <si>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</si>
  <si>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</si>
  <si>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</si>
  <si>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</si>
  <si>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</si>
  <si>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</si>
  <si>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</si>
  <si>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</si>
  <si>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</si>
  <si>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</si>
  <si>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</si>
  <si>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</si>
  <si>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</si>
  <si>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</si>
  <si>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</si>
  <si>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</si>
  <si>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</si>
  <si>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</si>
  <si>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</si>
  <si>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</si>
  <si>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</si>
  <si>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</si>
  <si>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</si>
  <si>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</si>
  <si>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</si>
  <si>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</si>
  <si>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</si>
  <si>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</si>
  <si>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</si>
  <si>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</si>
  <si>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</si>
  <si>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</si>
  <si>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</si>
  <si>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</si>
  <si>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</si>
  <si>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</si>
  <si>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</si>
  <si>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</si>
  <si>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</si>
  <si>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</si>
  <si>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</si>
  <si>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</si>
  <si>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</si>
  <si>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</si>
  <si>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</si>
  <si>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</si>
  <si>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</si>
  <si>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</si>
  <si>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</si>
  <si>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</si>
  <si>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</si>
  <si>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</si>
  <si>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</si>
  <si>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</si>
  <si>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</si>
  <si>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</si>
  <si>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</si>
  <si>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</si>
  <si>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</si>
  <si>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</si>
  <si>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</si>
  <si>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</si>
  <si>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</si>
  <si>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</si>
  <si>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</si>
  <si>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</si>
  <si>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</si>
  <si>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</si>
  <si>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</si>
  <si>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</si>
  <si>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</si>
  <si>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</si>
  <si>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</si>
  <si>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</si>
  <si>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</si>
  <si>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</si>
  <si>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</si>
  <si>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</si>
  <si>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</si>
  <si>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</si>
  <si>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</si>
  <si>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</si>
  <si>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</si>
  <si>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</si>
  <si>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</si>
  <si>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</si>
  <si>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</si>
  <si>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</si>
  <si>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</si>
  <si>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</si>
  <si>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</si>
  <si>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</si>
  <si>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</si>
  <si>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</si>
  <si>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</si>
  <si>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</si>
  <si>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</si>
  <si>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</si>
  <si>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</si>
  <si>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</si>
  <si>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</si>
  <si>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</si>
  <si>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</si>
  <si>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</si>
  <si>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</si>
  <si>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</si>
  <si>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</si>
  <si>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</si>
  <si>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</si>
  <si>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</si>
  <si>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</si>
  <si>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</si>
  <si>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</si>
  <si>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</si>
  <si>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</si>
  <si>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</si>
  <si>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</si>
  <si>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</si>
  <si>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</si>
  <si>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</si>
  <si>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</si>
  <si>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</si>
  <si>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</si>
  <si>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</si>
  <si>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</si>
  <si>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</si>
  <si>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</si>
  <si>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</si>
  <si>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</si>
  <si>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</si>
  <si>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</si>
  <si>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</si>
  <si>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</si>
  <si>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</si>
  <si>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</si>
  <si>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</si>
  <si>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</si>
  <si>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</si>
  <si>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</si>
  <si>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</si>
  <si>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</si>
  <si>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</si>
  <si>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</si>
  <si>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</si>
  <si>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</si>
  <si>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</si>
  <si>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</si>
  <si>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</si>
  <si>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</si>
  <si>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</si>
  <si>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</si>
  <si>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</si>
  <si>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</si>
  <si>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</si>
  <si>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</si>
  <si>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</si>
  <si>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</si>
  <si>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</si>
  <si>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</si>
  <si>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</si>
  <si>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</si>
  <si>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</si>
  <si>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</si>
  <si>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</si>
  <si>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</si>
  <si>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</si>
  <si>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</si>
  <si>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</si>
  <si>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</si>
  <si>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</si>
  <si>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</si>
  <si>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</si>
  <si>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</si>
  <si>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</si>
  <si>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</si>
  <si>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</si>
  <si>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</si>
  <si>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</si>
  <si>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</si>
  <si>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</si>
  <si>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</si>
  <si>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</si>
  <si>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</si>
  <si>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</si>
  <si>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</si>
  <si>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</si>
  <si>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</si>
  <si>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</si>
  <si>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</si>
  <si>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</si>
  <si>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</si>
  <si>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</si>
  <si>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</si>
  <si>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</si>
  <si>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</si>
  <si>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</si>
  <si>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</si>
  <si>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</si>
  <si>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</si>
  <si>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</si>
  <si>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</si>
  <si>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</si>
  <si>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</si>
  <si>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</si>
  <si>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</si>
  <si>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</si>
  <si>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</si>
  <si>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</si>
  <si>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</si>
  <si>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</si>
  <si>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</si>
  <si>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</si>
  <si>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</si>
  <si>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</si>
  <si>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</si>
  <si>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</si>
  <si>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</si>
  <si>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</si>
  <si>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</si>
  <si>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</si>
  <si>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</si>
  <si>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</si>
  <si>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</si>
  <si>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</si>
  <si>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</si>
  <si>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</si>
  <si>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</si>
  <si>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</si>
  <si>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</si>
  <si>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</si>
  <si>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</si>
  <si>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</si>
  <si>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</si>
  <si>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</si>
  <si>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</si>
  <si>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</si>
  <si>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</si>
  <si>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</si>
  <si>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</si>
  <si>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</si>
  <si>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</si>
  <si>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</si>
  <si>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</si>
  <si>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</si>
  <si>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</si>
  <si>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</si>
  <si>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</si>
  <si>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</si>
  <si>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</si>
  <si>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</si>
  <si>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</si>
  <si>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</si>
  <si>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</si>
  <si>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</si>
  <si>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</si>
  <si>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</si>
  <si>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</si>
  <si>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</si>
  <si>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</si>
  <si>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</si>
  <si>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</si>
  <si>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</si>
  <si>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</si>
  <si>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</si>
  <si>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</si>
  <si>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</si>
  <si>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</si>
  <si>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</si>
  <si>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</si>
  <si>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</si>
  <si>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</si>
  <si>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</si>
  <si>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</si>
  <si>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</si>
  <si>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</si>
  <si>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</si>
  <si>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</si>
  <si>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</si>
  <si>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</si>
  <si>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</si>
  <si>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</si>
  <si>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</si>
  <si>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</si>
  <si>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</si>
  <si>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</si>
  <si>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</si>
  <si>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</si>
  <si>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</si>
  <si>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</si>
  <si>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</si>
  <si>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</si>
  <si>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</si>
  <si>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</si>
  <si>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</si>
  <si>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</si>
  <si>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</si>
  <si>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</si>
  <si>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</si>
  <si>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</si>
  <si>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</si>
  <si>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</si>
  <si>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</si>
  <si>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</si>
  <si>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</si>
  <si>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</si>
  <si>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</si>
  <si>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</si>
  <si>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</si>
  <si>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</si>
  <si>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</si>
  <si>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</si>
  <si>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</si>
  <si>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</si>
  <si>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</si>
  <si>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</si>
  <si>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</si>
  <si>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</si>
  <si>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</si>
  <si>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</si>
  <si>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</si>
  <si>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</si>
  <si>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</si>
  <si>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</si>
  <si>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</si>
  <si>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</si>
  <si>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</si>
  <si>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</si>
  <si>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</si>
  <si>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</si>
  <si>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</si>
  <si>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</si>
  <si>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</si>
  <si>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</si>
  <si>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</si>
  <si>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</si>
  <si>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</si>
  <si>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</si>
  <si>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</si>
  <si>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</si>
  <si>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</si>
  <si>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</si>
  <si>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</si>
  <si>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</si>
  <si>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</si>
  <si>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</si>
  <si>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</si>
  <si>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</si>
  <si>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</si>
  <si>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</si>
  <si>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</si>
  <si>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</si>
  <si>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</si>
  <si>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</si>
  <si>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</si>
  <si>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</si>
  <si>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</si>
  <si>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</si>
  <si>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</si>
  <si>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</si>
  <si>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</si>
  <si>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</si>
  <si>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</si>
  <si>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</si>
  <si>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</si>
  <si>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</si>
  <si>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</si>
  <si>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</si>
  <si>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</si>
  <si>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</si>
  <si>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</si>
  <si>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</si>
  <si>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</si>
  <si>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</si>
  <si>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</si>
  <si>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</si>
  <si>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</si>
  <si>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</si>
  <si>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</si>
  <si>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</si>
  <si>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</si>
  <si>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</si>
  <si>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</si>
  <si>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</si>
  <si>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</si>
  <si>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</si>
  <si>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</si>
  <si>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</si>
  <si>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</si>
  <si>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</si>
  <si>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</si>
  <si>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</si>
  <si>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</si>
  <si>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</si>
  <si>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</si>
  <si>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</si>
  <si>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</si>
  <si>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</si>
  <si>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</si>
  <si>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</si>
  <si>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</si>
  <si>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</si>
  <si>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</si>
  <si>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</si>
  <si>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</si>
  <si>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</si>
  <si>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</si>
  <si>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</si>
  <si>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</si>
  <si>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</si>
  <si>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</si>
  <si>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</si>
  <si>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</si>
  <si>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</si>
  <si>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</si>
  <si>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</si>
  <si>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</si>
  <si>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</si>
  <si>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</si>
  <si>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</si>
  <si>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</si>
  <si>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</si>
  <si>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</si>
  <si>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</si>
  <si>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</si>
  <si>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</si>
  <si>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</si>
  <si>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</si>
  <si>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</si>
  <si>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</si>
  <si>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</si>
  <si>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</si>
  <si>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</si>
  <si>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</si>
  <si>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</si>
  <si>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</si>
  <si>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</si>
  <si>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</si>
  <si>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</si>
  <si>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</si>
  <si>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</si>
  <si>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</si>
  <si>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</si>
  <si>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</si>
  <si>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</si>
  <si>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</si>
  <si>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</si>
  <si>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</si>
  <si>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</si>
  <si>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</si>
  <si>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</si>
  <si>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</si>
  <si>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</si>
  <si>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</si>
  <si>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</si>
  <si>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</si>
  <si>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</si>
  <si>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</si>
  <si>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</si>
  <si>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</si>
  <si>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</si>
  <si>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</si>
  <si>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</si>
  <si>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</si>
  <si>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</si>
  <si>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</si>
  <si>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</si>
  <si>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</si>
  <si>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</si>
  <si>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</si>
  <si>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</si>
  <si>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</si>
  <si>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</si>
  <si>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</si>
  <si>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</si>
  <si>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</si>
  <si>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</si>
  <si>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</si>
  <si>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</si>
  <si>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</si>
  <si>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</si>
  <si>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</si>
  <si>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</si>
  <si>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</si>
  <si>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</si>
  <si>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</si>
  <si>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</si>
  <si>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</si>
  <si>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</si>
  <si>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</si>
  <si>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</si>
  <si>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</si>
  <si>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</si>
  <si>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</si>
  <si>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</si>
  <si>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</si>
  <si>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</si>
  <si>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</si>
  <si>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</si>
  <si>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</si>
  <si>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</si>
  <si>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</si>
  <si>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</si>
  <si>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</si>
  <si>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</si>
  <si>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</si>
  <si>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</si>
  <si>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</si>
  <si>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</si>
  <si>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</si>
  <si>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</si>
  <si>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</si>
  <si>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</si>
  <si>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</si>
  <si>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</si>
  <si>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</si>
  <si>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</si>
  <si>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</si>
  <si>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</si>
  <si>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</si>
  <si>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</si>
  <si>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</si>
  <si>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</si>
  <si>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</si>
  <si>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</si>
  <si>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</si>
  <si>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</si>
  <si>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</si>
  <si>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</si>
  <si>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</si>
  <si>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</si>
  <si>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</si>
  <si>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</si>
  <si>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</si>
  <si>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</si>
  <si>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</si>
  <si>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</si>
  <si>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</si>
  <si>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</si>
  <si>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</si>
  <si>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</si>
  <si>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</si>
  <si>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</si>
  <si>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</si>
  <si>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</si>
  <si>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</si>
  <si>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</si>
  <si>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</si>
  <si>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</si>
  <si>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</si>
  <si>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</si>
  <si>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</si>
  <si>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</si>
  <si>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</si>
  <si>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</si>
  <si>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</si>
  <si>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</si>
  <si>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</si>
  <si>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</si>
  <si>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</si>
  <si>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</si>
  <si>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</si>
  <si>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</si>
  <si>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</si>
  <si>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</si>
  <si>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</si>
  <si>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</si>
  <si>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</si>
  <si>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</si>
  <si>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</si>
  <si>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</si>
  <si>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</si>
  <si>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</si>
  <si>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</si>
  <si>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</si>
  <si>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</si>
  <si>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</si>
  <si>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</si>
  <si>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</si>
  <si>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</si>
  <si>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</si>
  <si>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</si>
  <si>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</si>
  <si>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</si>
  <si>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</si>
  <si>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</si>
  <si>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</si>
  <si>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</si>
  <si>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</si>
  <si>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</si>
  <si>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</si>
  <si>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</si>
  <si>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</si>
  <si>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</si>
  <si>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</si>
  <si>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</si>
  <si>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</si>
  <si>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</si>
  <si>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</si>
  <si>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</si>
  <si>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</si>
  <si>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</si>
  <si>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</si>
  <si>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</si>
  <si>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</si>
  <si>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</si>
  <si>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</si>
  <si>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</si>
  <si>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</si>
  <si>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</si>
  <si>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</si>
  <si>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</si>
  <si>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</si>
  <si>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</si>
  <si>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</si>
  <si>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</si>
  <si>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</si>
  <si>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</si>
  <si>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</si>
  <si>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</si>
  <si>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</si>
  <si>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</si>
  <si>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</si>
  <si>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</si>
  <si>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</si>
  <si>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</si>
  <si>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</si>
  <si>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</si>
  <si>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</si>
  <si>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</si>
  <si>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</si>
  <si>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</si>
  <si>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</si>
  <si>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</si>
  <si>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</si>
  <si>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</si>
  <si>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</si>
  <si>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</si>
  <si>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</si>
  <si>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</si>
  <si>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</si>
  <si>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</si>
  <si>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</si>
  <si>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</si>
  <si>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</si>
  <si>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</si>
  <si>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</si>
  <si>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</si>
  <si>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</si>
  <si>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</si>
  <si>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</si>
  <si>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</si>
  <si>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</si>
  <si>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</si>
  <si>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</si>
  <si>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</si>
  <si>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</si>
  <si>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</si>
  <si>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</si>
  <si>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</si>
  <si>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</si>
  <si>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</si>
  <si>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</si>
  <si>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</si>
  <si>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</si>
  <si>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</si>
  <si>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</si>
  <si>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</si>
  <si>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</si>
  <si>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</si>
  <si>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</si>
  <si>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</si>
  <si>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</si>
  <si>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</si>
  <si>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</si>
  <si>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</si>
  <si>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</si>
  <si>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</si>
  <si>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</si>
  <si>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</si>
  <si>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</si>
  <si>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</si>
  <si>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</si>
  <si>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</si>
  <si>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</si>
  <si>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</si>
  <si>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</si>
  <si>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</si>
  <si>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</si>
  <si>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</si>
  <si>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</si>
  <si>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</si>
  <si>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</si>
  <si>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</si>
  <si>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</si>
  <si>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</si>
  <si>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</si>
  <si>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</si>
  <si>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</si>
  <si>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</si>
  <si>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</si>
  <si>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</si>
  <si>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</si>
  <si>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</si>
  <si>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</si>
  <si>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</si>
  <si>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</si>
  <si>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</si>
  <si>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</si>
  <si>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</si>
  <si>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</si>
  <si>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</si>
  <si>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</si>
  <si>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</si>
  <si>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</si>
  <si>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</si>
  <si>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</si>
  <si>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</si>
  <si>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</si>
  <si>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</si>
  <si>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</si>
  <si>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</si>
  <si>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</si>
  <si>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</si>
  <si>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</si>
  <si>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</si>
  <si>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</si>
  <si>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</si>
  <si>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</si>
  <si>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</si>
  <si>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</si>
  <si>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</si>
  <si>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</si>
  <si>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</si>
  <si>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</si>
  <si>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</si>
  <si>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</si>
  <si>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</si>
  <si>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</si>
  <si>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</si>
  <si>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</si>
  <si>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</si>
  <si>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</si>
  <si>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</si>
  <si>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</si>
  <si>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</si>
  <si>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</si>
  <si>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</si>
  <si>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</si>
  <si>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</si>
  <si>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</si>
  <si>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</si>
  <si>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</si>
  <si>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</si>
  <si>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</si>
  <si>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</si>
  <si>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</si>
  <si>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</si>
  <si>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</si>
  <si>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</si>
  <si>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</si>
  <si>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</si>
  <si>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</si>
  <si>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</si>
  <si>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</si>
  <si>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</si>
  <si>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</si>
  <si>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</si>
  <si>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</si>
  <si>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</si>
  <si>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</si>
  <si>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</si>
  <si>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</si>
  <si>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</si>
  <si>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</si>
  <si>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</si>
  <si>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</si>
  <si>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</si>
  <si>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</si>
  <si>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</si>
  <si>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</si>
  <si>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</si>
  <si>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</si>
  <si>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</si>
  <si>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</si>
  <si>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</si>
  <si>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</si>
  <si>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</si>
  <si>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</si>
  <si>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</si>
  <si>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</si>
  <si>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</si>
  <si>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</si>
  <si>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</si>
  <si>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</si>
  <si>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</si>
  <si>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</si>
  <si>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</si>
  <si>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</si>
  <si>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</si>
  <si>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</si>
  <si>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</si>
  <si>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</si>
  <si>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</si>
  <si>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</si>
  <si>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</si>
  <si>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</si>
  <si>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</si>
  <si>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</si>
  <si>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</si>
  <si>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</si>
  <si>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</si>
  <si>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</si>
  <si>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</si>
  <si>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</si>
  <si>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</si>
  <si>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</si>
  <si>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</si>
  <si>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</si>
  <si>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</si>
  <si>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</si>
  <si>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</si>
  <si>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</si>
  <si>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</si>
  <si>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</si>
  <si>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</si>
  <si>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</si>
  <si>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</si>
  <si>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</si>
  <si>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</si>
  <si>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</si>
  <si>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</si>
  <si>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</si>
  <si>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</si>
  <si>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</si>
  <si>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</si>
  <si>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</si>
  <si>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</si>
  <si>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</si>
  <si>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</si>
  <si>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</si>
  <si>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</si>
  <si>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</si>
  <si>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</si>
  <si>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</si>
  <si>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</si>
  <si>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</si>
  <si>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</si>
  <si>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</si>
  <si>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</si>
  <si>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</si>
  <si>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</si>
  <si>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</si>
  <si>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</si>
  <si>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</si>
  <si>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</si>
  <si>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</si>
  <si>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</si>
  <si>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</si>
  <si>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</si>
  <si>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</si>
  <si>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</si>
  <si>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</si>
  <si>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</si>
  <si>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</si>
  <si>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</si>
  <si>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</si>
  <si>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</si>
  <si>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</si>
  <si>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</si>
  <si>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</si>
  <si>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</si>
  <si>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</si>
  <si>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</si>
  <si>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</si>
  <si>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</si>
  <si>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</si>
  <si>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</si>
  <si>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</si>
  <si>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</si>
  <si>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</si>
  <si>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</si>
  <si>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</si>
  <si>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</si>
  <si>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</si>
  <si>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</si>
  <si>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</si>
  <si>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</si>
  <si>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</si>
  <si>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</si>
  <si>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</si>
  <si>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</si>
  <si>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</si>
  <si>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</si>
  <si>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</si>
  <si>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</si>
  <si>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</si>
  <si>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</si>
  <si>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</si>
  <si>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</si>
  <si>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</si>
  <si>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</si>
  <si>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</si>
  <si>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</si>
  <si>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</si>
  <si>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</si>
  <si>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</si>
  <si>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</si>
  <si>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</si>
  <si>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</si>
  <si>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</si>
  <si>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</si>
  <si>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</si>
  <si>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</si>
  <si>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</si>
  <si>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</si>
  <si>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</si>
  <si>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</si>
  <si>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</si>
  <si>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</si>
  <si>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</si>
  <si>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</si>
  <si>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</si>
  <si>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</si>
  <si>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</si>
  <si>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</si>
  <si>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</si>
  <si>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</si>
  <si>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</si>
  <si>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</si>
  <si>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</si>
  <si>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</si>
  <si>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</si>
  <si>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</si>
  <si>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</si>
  <si>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TOPIX Index</t>
  </si>
  <si>
    <t>CSI 300 SHSE-SZSE Index</t>
  </si>
  <si>
    <t>BARC GSSP EU BP SE0029503796</t>
  </si>
  <si>
    <t>SEK 21,490,000 Notes 09-2031</t>
  </si>
  <si>
    <t>SE0029503796</t>
  </si>
  <si>
    <t>BARCLAYS/ZERO DEBT 20310917 GTD</t>
  </si>
  <si>
    <t>https://derivatives.cib.barclays/GB/1/en/document-repository.app?isin=SE0029503796</t>
  </si>
  <si>
    <t>STOXX Europe 600Price Index EUR</t>
  </si>
  <si>
    <t>BlackRock Global Funds</t>
  </si>
  <si>
    <t>S&amp;P 500® Index</t>
  </si>
  <si>
    <t>DSMYVB</t>
  </si>
  <si>
    <t>BARC_GSSP_EU_BP_SE0029503796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</si>
</sst>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503796"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E7" activePane="bottomRight" state="frozen"/>
      <selection pane="topRight" activeCell="E1" sqref="E1"/>
      <selection pane="bottomLeft" activeCell="A7" sqref="A7"/>
      <selection pane="bottomRight" activeCell="E7" sqref="E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410</v>
      </c>
      <c r="E2" s="56">
        <v>10000</v>
      </c>
      <c r="F2" s="56" t="s">
        <v>34</v>
      </c>
      <c r="G2" s="55" t="s">
        <v>222</v>
      </c>
      <c r="H2" s="3">
        <v>46282</v>
      </c>
      <c r="I2" s="55" t="s">
        <v>7761</v>
      </c>
      <c r="J2" s="73" t="str">
        <f>IF(C2="-","",VLOOKUP(C2,BondIssuerTable,2,0))</f>
        <v>BARBA</v>
      </c>
      <c r="K2" s="73" t="str">
        <f>IF(D2="-","",VLOOKUP(D2,BondIssuingAgentsTable,2,0))</f>
        <v>GTM</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7" t="s">
        <v>7764</v>
      </c>
      <c r="B7" s="55" t="s">
        <v>7765</v>
      </c>
      <c r="C7" s="55">
        <v>391375</v>
      </c>
      <c r="D7" s="286" t="s">
        <v>7766</v>
      </c>
      <c r="E7" s="55" t="s">
        <v>7767</v>
      </c>
      <c r="F7" s="55" t="s">
        <v>7772</v>
      </c>
      <c r="G7" s="57">
        <v>110</v>
      </c>
      <c r="H7" s="57" t="s">
        <v>1310</v>
      </c>
      <c r="I7" s="287">
        <v>21490000</v>
      </c>
      <c r="J7" s="57"/>
      <c r="K7" s="3">
        <v>46282</v>
      </c>
      <c r="L7" s="58">
        <v>48108</v>
      </c>
      <c r="M7" s="58">
        <v>48094</v>
      </c>
      <c r="N7" s="196">
        <v>1130</v>
      </c>
      <c r="O7" s="196" t="s">
        <v>2994</v>
      </c>
      <c r="P7" s="196"/>
      <c r="Q7" s="305" t="s">
        <v>7768</v>
      </c>
      <c r="R7" s="55"/>
      <c r="S7" s="285"/>
      <c r="T7" s="285"/>
      <c r="U7" s="55"/>
      <c r="V7" s="4"/>
      <c r="W7" s="4"/>
      <c r="X7" s="4"/>
      <c r="Y7" s="197" t="str">
        <f t="shared" ref="Y7:Y37" si="0">IF(N7="-","",VLOOKUP(N7,EUSIPA_Table,2,0))</f>
        <v>Capital Protection with Knock-Out</v>
      </c>
      <c r="Z7" s="60" t="s">
        <v>7773</v>
      </c>
      <c r="AA7" s="306" t="s">
        <v>7771</v>
      </c>
      <c r="AB7" s="59">
        <v>30</v>
      </c>
      <c r="AC7" s="85" t="s">
        <v>7769</v>
      </c>
      <c r="AD7" s="59">
        <v>30</v>
      </c>
      <c r="AE7" s="85" t="s">
        <v>7763</v>
      </c>
      <c r="AF7" s="59">
        <v>20</v>
      </c>
      <c r="AG7" s="85" t="s">
        <v>7762</v>
      </c>
      <c r="AH7" s="59">
        <v>10</v>
      </c>
      <c r="AI7" s="85" t="s">
        <v>7770</v>
      </c>
      <c r="AJ7" s="59">
        <v>10</v>
      </c>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D7:AD105 AB7:AB105 AF7:AF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9" t="s">
        <v>2305</v>
      </c>
      <c r="B5" s="309"/>
      <c r="C5" s="309"/>
      <c r="D5" s="61"/>
      <c r="E5" s="61"/>
      <c r="F5" s="61"/>
      <c r="G5" s="61"/>
      <c r="H5" s="61"/>
      <c r="I5" s="61"/>
      <c r="J5" s="61"/>
      <c r="K5" s="177"/>
      <c r="L5" s="177"/>
      <c r="M5" s="177"/>
      <c r="N5" s="177"/>
      <c r="O5" s="177"/>
      <c r="P5" s="177"/>
      <c r="Q5" s="177"/>
      <c r="R5" s="177"/>
      <c r="S5" s="177"/>
      <c r="T5" s="177"/>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0" t="s">
        <v>901</v>
      </c>
      <c r="T5" s="311"/>
      <c r="U5" s="311"/>
      <c r="V5" s="311"/>
      <c r="W5" s="311"/>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2026-09-16T11:11:14Z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