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neofinanceablt-my.sharepoint.com/personal/nedas_pranckus_neofinance_com/Documents/Desktop/VAS 2025-03-31/"/>
    </mc:Choice>
  </mc:AlternateContent>
  <xr:revisionPtr revIDLastSave="5" documentId="8_{A20EEAFB-3712-435F-94D7-A7FD34FA50AC}" xr6:coauthVersionLast="47" xr6:coauthVersionMax="47" xr10:uidLastSave="{C726CFE9-155E-4DA1-983D-E5CFA9367A5B}"/>
  <bookViews>
    <workbookView xWindow="-110" yWindow="-110" windowWidth="19420" windowHeight="10300" tabRatio="572" activeTab="1" xr2:uid="{00000000-000D-0000-FFFF-FFFF00000000}"/>
  </bookViews>
  <sheets>
    <sheet name="Vertinimo įrankis" sheetId="1" r:id="rId1"/>
    <sheet name="Prioritetinės sritys" sheetId="11" r:id="rId2"/>
  </sheets>
  <definedNames>
    <definedName name="_xlnm._FilterDatabase" localSheetId="0" hidden="1">'Vertinimo įrankis'!$C$11:$J$11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1" l="1"/>
  <c r="J28" i="1"/>
  <c r="J13" i="1"/>
  <c r="J39" i="1"/>
  <c r="J27" i="1"/>
  <c r="J41" i="1"/>
  <c r="J42" i="1"/>
  <c r="J20" i="1"/>
  <c r="J21" i="1"/>
  <c r="J22" i="1"/>
  <c r="J15" i="1"/>
  <c r="J16" i="1"/>
  <c r="J40" i="1"/>
  <c r="J38" i="1"/>
  <c r="J37" i="1"/>
  <c r="J36" i="1"/>
  <c r="J35" i="1"/>
  <c r="J29" i="1"/>
  <c r="J26" i="1"/>
  <c r="J30" i="1"/>
  <c r="J31" i="1"/>
  <c r="J23" i="1"/>
  <c r="J34" i="1"/>
  <c r="J33" i="1"/>
  <c r="J14" i="1" l="1"/>
  <c r="J19" i="1"/>
</calcChain>
</file>

<file path=xl/sharedStrings.xml><?xml version="1.0" encoding="utf-8"?>
<sst xmlns="http://schemas.openxmlformats.org/spreadsheetml/2006/main" count="81" uniqueCount="74">
  <si>
    <t>Finansinės paslaugos</t>
  </si>
  <si>
    <t>PP/TF sritis (KYC/Monitoringas/EWRA/Auditai)</t>
  </si>
  <si>
    <t xml:space="preserve">Tarptautinės sankcijos </t>
  </si>
  <si>
    <t>Mokėjimo paslaugų reguliavimas</t>
  </si>
  <si>
    <t>Vartotojų apsauga</t>
  </si>
  <si>
    <t>Duomenų apsauga</t>
  </si>
  <si>
    <t>Sukčiavimas</t>
  </si>
  <si>
    <t>Skundai</t>
  </si>
  <si>
    <t>Informacijos sauga</t>
  </si>
  <si>
    <t>Konfidencialumas</t>
  </si>
  <si>
    <t>DORA atitiktis</t>
  </si>
  <si>
    <t>Verslo tęstinumas</t>
  </si>
  <si>
    <t>Kibernetinė sauga</t>
  </si>
  <si>
    <t>Rizikų valdymas</t>
  </si>
  <si>
    <t>Visos įmonės rizikų valdymas</t>
  </si>
  <si>
    <t>Kredito rizikos valdymas</t>
  </si>
  <si>
    <t>Operacinės rizikos valdymas</t>
  </si>
  <si>
    <t>IRT rizikos valdymas</t>
  </si>
  <si>
    <t>RIZIKOS VERTINIMO KRITERIJAI</t>
  </si>
  <si>
    <t xml:space="preserve"> </t>
  </si>
  <si>
    <t>Rizikos pasireiškimo tikimybė</t>
  </si>
  <si>
    <t>Proceso svarbumas</t>
  </si>
  <si>
    <t>Proceso sudėtingumas</t>
  </si>
  <si>
    <t>Kontrolės priemonės, reguliavimas</t>
  </si>
  <si>
    <t>Patikrinimų rezultatai/laikas nuo praėjusio patikrinimo</t>
  </si>
  <si>
    <t>Operacinių įvykių toleruotinos ribos viršyjjimas</t>
  </si>
  <si>
    <t>Reputacijos rizika</t>
  </si>
  <si>
    <t>Reguliacinių pokyčių įtaka</t>
  </si>
  <si>
    <t>Vertinimo balai: 3-aukšta rizika, 2-vidutinė, 1-žema</t>
  </si>
  <si>
    <t>Veiklos procesų sąrašas</t>
  </si>
  <si>
    <t>Proceso savininkas</t>
  </si>
  <si>
    <t>Sub-procesas</t>
  </si>
  <si>
    <t>Komentarai</t>
  </si>
  <si>
    <t>Sub-savininkas</t>
  </si>
  <si>
    <t>Outsource</t>
  </si>
  <si>
    <t>Kontrolė</t>
  </si>
  <si>
    <t>RIZIKOS REZULTATAS</t>
  </si>
  <si>
    <t>Vertės / Įvertinimai</t>
  </si>
  <si>
    <t xml:space="preserve">Pagrindiniai NF procesai </t>
  </si>
  <si>
    <t xml:space="preserve">Mokėjimų paslaugos </t>
  </si>
  <si>
    <r>
      <rPr>
        <sz val="9"/>
        <color rgb="FF000000"/>
        <rFont val="Arial"/>
      </rPr>
      <t>Bendrovės pajamų augimui 2024 Q1 </t>
    </r>
    <r>
      <rPr>
        <b/>
        <sz val="9"/>
        <color rgb="FF000000"/>
        <rFont val="Arial"/>
      </rPr>
      <t>didžiausią įtaką padarė su elektroninių pinigų leidimu ir tvarkymu susijusios pajamos</t>
    </r>
    <r>
      <rPr>
        <sz val="9"/>
        <color rgb="FF000000"/>
        <rFont val="Arial"/>
      </rPr>
      <t xml:space="preserve"> – jos augo 42 proc. iki 409 tūkst. EUR, kai 2023 m. I-ajį ketvirtį pajamos siekė 287 tūkst. EUR. „Neopay“ 2024 metų I-ąjį ketvirtį transakcijų skaičius augo 29% palyginti su 2023 metų tuo pačiu ketvirčiu.
Didžiausias mokėjimų operacijų apimtis vykdo </t>
    </r>
    <r>
      <rPr>
        <b/>
        <sz val="9"/>
        <color rgb="FF000000"/>
        <rFont val="Arial"/>
      </rPr>
      <t>lošimų segmentas,</t>
    </r>
    <r>
      <rPr>
        <sz val="9"/>
        <color rgb="FF000000"/>
        <rFont val="Arial"/>
      </rPr>
      <t xml:space="preserve"> kuris apima 48,3% klientų (2024 Q1).
</t>
    </r>
    <r>
      <rPr>
        <b/>
        <sz val="9"/>
        <color rgb="FF000000"/>
        <rFont val="Arial"/>
      </rPr>
      <t>7 iš 14 Bendrovėje fiksuotų incidentų</t>
    </r>
    <r>
      <rPr>
        <sz val="9"/>
        <color rgb="FF000000"/>
        <rFont val="Arial"/>
      </rPr>
      <t xml:space="preserve"> 2024 m. buvo susiję su Neopay veikla.
</t>
    </r>
  </si>
  <si>
    <t>Vartojimo kreditų paslaugos</t>
  </si>
  <si>
    <t>2023-03-31 atliktas Vartojimo kreditų rizikų valdymo vidaus auditas.
Antroje gynybos linijoje numatytos vidaus kontrolės priemonės.</t>
  </si>
  <si>
    <t>Atitikties valdymas</t>
  </si>
  <si>
    <t>Atlikti auditai 2023 ir 2024 m.</t>
  </si>
  <si>
    <t>Paskutinis auditas vykdytas 2022 m. - Lietuvos banko prašymu Bendrovėje vykdytas nepriklausomas Tarptautinių sankcijų auditas, jį atliko advokatų kontora „Sorainen“.
Numatyta 2025 m. audito plane (Sankcijos)</t>
  </si>
  <si>
    <t>Atliekant Mokėjimo paslaugos auditą, bus vertinamiair atitiktis mokėjimo paslaugų reguliavimui.</t>
  </si>
  <si>
    <t xml:space="preserve">Tarpusavio skolinimo reguliavimas (vartojimo kreditas) </t>
  </si>
  <si>
    <t>2023-03-31 atliktas Vartojimo kreditų rizikų valdymo vidaus auditas
Antroje gynybos linijoje numatytos vidaus kontrolės priemonės</t>
  </si>
  <si>
    <t>2024 m. Bendrovei skirta bauda, tačiau Bendrovės atitikties vadovo vertinimu, bauda skirta dėl procesinių reikalavimų neatitikties teisminiame skolų išieškojimo procese, kurį vykdo trečioji šalis Legal Balance. 
Antroje gynybos linijoje numatytos vidaus kontrolės priemonės</t>
  </si>
  <si>
    <t>Šios srities auditas atliktas 2024 m. IV ketv. todėl nepatenka į prioritetinių sričių sąrašą.</t>
  </si>
  <si>
    <t xml:space="preserve">Reklama </t>
  </si>
  <si>
    <t>Nors ši sritis pastaraisiais metais nebuvo audituota, tačiau nėra fiksuotų vidinių incidentų.</t>
  </si>
  <si>
    <t xml:space="preserve">Paslaugų teikėjų atrankos reguliavimas/perkamų funkcijų auditai </t>
  </si>
  <si>
    <t>Vidaus auditas atliktas 2023 m.</t>
  </si>
  <si>
    <t>Lėšų atskyrimas (investavimo veikla)</t>
  </si>
  <si>
    <r>
      <rPr>
        <sz val="9"/>
        <color rgb="FF000000"/>
        <rFont val="Arial"/>
      </rPr>
      <t>Investavimo veiklos </t>
    </r>
    <r>
      <rPr>
        <b/>
        <sz val="9"/>
        <color rgb="FF000000"/>
        <rFont val="Arial"/>
      </rPr>
      <t>pajamos 2024 m. išaugo beveik dvigubai</t>
    </r>
    <r>
      <rPr>
        <sz val="9"/>
        <color rgb="FF000000"/>
        <rFont val="Arial"/>
      </rPr>
      <t xml:space="preserve"> lyginant su 2023 m., (2024 m.- 583 736 Eur, 2023 m. - 312 533 Eur). tačiau 2024 m. Q4 matomas mažėjimas:
1Q- 149 603 
2Q - 170 185 
3Q - 155 101 
</t>
    </r>
    <r>
      <rPr>
        <sz val="9"/>
        <color rgb="FFFF0000"/>
        <rFont val="Arial"/>
      </rPr>
      <t xml:space="preserve">4Q - 108 847 </t>
    </r>
    <r>
      <rPr>
        <sz val="9"/>
        <color rgb="FF000000"/>
        <rFont val="Arial"/>
      </rPr>
      <t xml:space="preserve">  
Nuo 2023 m. rugsėjo Bendrovė
pradėjo taikyti naują klientų lėšų
apsaugos būdą: klientų lėšos
saugomos ne tik centriniame
banke, komerciniuose
bankuose, bet ir d</t>
    </r>
    <r>
      <rPr>
        <b/>
        <sz val="9"/>
        <color rgb="FF000000"/>
        <rFont val="Arial"/>
      </rPr>
      <t xml:space="preserve">alį klientų lėšų
investuojant į ES vyriausybių vertybinius popierius.
</t>
    </r>
    <r>
      <rPr>
        <sz val="9"/>
        <color rgb="FF000000"/>
        <rFont val="Arial"/>
      </rPr>
      <t>Šiuo tikslu Bendrovė sudarė sutartį
su investicinės bankininkystės
konsultacijų bendrove, kuri
konsultuoja ir teikia vertybinių
popierių įsigijimo, saugojimo bei kitas susijusias paslaugas.
Klientų lėšų apsaugos auditai atlikti 2022 ir 2024 m. bet ne investavimo srityje, todėl bus vertinama tik investavimo veikla</t>
    </r>
  </si>
  <si>
    <t>Tiesiogiai ar per reguliatorius gautų skundų kiekis vertintinas kaip sąlyginai nedidelis Bendrovės klientų skaičiui ir atliekamų operacijų imčiai</t>
  </si>
  <si>
    <t>IT sritis ir rizikų valdymas</t>
  </si>
  <si>
    <t>Paslaugos teikėjų diversifikavimas (klientų lėšų apsauga)</t>
  </si>
  <si>
    <t>Tvarumo rizika</t>
  </si>
  <si>
    <t>Korporatyvinis valdymas</t>
  </si>
  <si>
    <t>Emitento statusas</t>
  </si>
  <si>
    <t>Atitiktį emitento veiklos reikalavimams šiuo metu užtikrina teisės padalinys (kaip pirma gynybos linija) ir Atitikties vadovas (kaip antra gynybos linija). Nors emitento veiklos sritis pastaruoju metu nebuvo audituojama, rizikos pasireiškimo vertinimas nelaikytinas kritiniu.</t>
  </si>
  <si>
    <t>Funkcinis pasiskirstymas/Padalinių veikla</t>
  </si>
  <si>
    <t>Didžiausias pagal numatytų etatų skaičių (14) padalinys - Tarpusavio skolinimo platformos departamentas 
Nėra duomenų apie atliktus Bendrovės struktūrinių padalinių vidaus auditus (valdysenos auditos 2024 m. apėmė bendrovę in corpore)</t>
  </si>
  <si>
    <t xml:space="preserve">Valdysena </t>
  </si>
  <si>
    <t>2024 m. atliktas Valdysenos, vidaus kontrolės ir rizikos valdymo sistemos vidaus auditas</t>
  </si>
  <si>
    <t>Bendrovėje 2025 m. suplanuoti esminiai rizikų valdymo pokyčiai, procesų atnaujinimai ir korekcijos, todėl siūloma šią sritį vertinti ir audituoti 2026 m.</t>
  </si>
  <si>
    <t xml:space="preserve">2025 m. Bendrovė suplanavusi vykdyti esminius IT srities pokyčius, apimančius tiek technologinius sprendimus, tiek rizikų valdymo klausimus, todėl vidaus audito vertinimu tikslinga šią sritį vertinti ir audituoti įgyvendinus pokyčius, t.y. 2026 m.
2023 m. buvo atliktas informacijos saugumo ir technologijų vidaus auditas
</t>
  </si>
  <si>
    <t>Sukčiavimo prevencija, kaip atitikties valdymo sritis, Bendrovėje šiuo metu intensyviai koreguojama, todėl tikslingiausia šios srities vertinimą ir auditą atlikti užbaigus visas korekcijas, t.y. 2025 m.</t>
  </si>
  <si>
    <t>Prioritetinės sritys, kuriose planuojama vykdyti vidaus auditus pagal planą</t>
  </si>
  <si>
    <r>
      <t>Bendrovės pajamų augimui 2024 Q1 </t>
    </r>
    <r>
      <rPr>
        <b/>
        <sz val="9"/>
        <color rgb="FF000000"/>
        <rFont val="Arial"/>
      </rPr>
      <t>didžiausią įtaką padarė su elektroninių pinigų leidimu ir tvarkymu susijusios pajamos</t>
    </r>
    <r>
      <rPr>
        <sz val="9"/>
        <color rgb="FF000000"/>
        <rFont val="Arial"/>
      </rPr>
      <t xml:space="preserve"> – jos augo 42 proc. iki 409 tūkst. EUR, kai 2023 m. I-ajį ketvirtį pajamos siekė 287 tūkst. EUR. „Neopay“ 2024 metų I-ąjį ketvirtį transakcijų skaičius augo 29% palyginti su 2023 metų tuo pačiu ketvirčiu.
Didžiausias mokėjimų operacijų apimtis vykdo </t>
    </r>
    <r>
      <rPr>
        <b/>
        <sz val="9"/>
        <color rgb="FF000000"/>
        <rFont val="Arial"/>
      </rPr>
      <t>lošimų segmentas,</t>
    </r>
    <r>
      <rPr>
        <sz val="9"/>
        <color rgb="FF000000"/>
        <rFont val="Arial"/>
      </rPr>
      <t xml:space="preserve"> kuris apima 48,3% klientų (2024 Q1).
</t>
    </r>
    <r>
      <rPr>
        <b/>
        <sz val="9"/>
        <color rgb="FF000000"/>
        <rFont val="Arial"/>
      </rPr>
      <t>7 iš 14 Bendrovėje fiksuotų incidentų</t>
    </r>
    <r>
      <rPr>
        <sz val="9"/>
        <color rgb="FF000000"/>
        <rFont val="Arial"/>
      </rPr>
      <t xml:space="preserve"> 2024 m. buvo susiję su Neopay veikla.
</t>
    </r>
  </si>
  <si>
    <t>Priedas Nr. 1 NEO Finance, AB audito plano 2025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</si>
</sst>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8"/>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5700"/>
      <name val="Calibri"/>
      <family val="2"/>
      <charset val="186"/>
      <scheme val="minor"/>
    </font>
    <font>
      <b/>
      <sz val="10"/>
      <color theme="1"/>
      <name val="Arial"/>
      <family val="2"/>
      <charset val="186"/>
    </font>
    <font>
      <sz val="9"/>
      <color theme="1"/>
      <name val="Arial"/>
      <family val="2"/>
      <charset val="186"/>
    </font>
    <font>
      <b/>
      <sz val="9"/>
      <color theme="1"/>
      <name val="Arial"/>
      <family val="2"/>
      <charset val="186"/>
    </font>
    <font>
      <b/>
      <sz val="9"/>
      <color rgb="FF0070C0"/>
      <name val="Arial"/>
      <family val="2"/>
      <charset val="186"/>
    </font>
    <font>
      <b/>
      <sz val="9"/>
      <name val="Arial"/>
      <family val="2"/>
      <charset val="186"/>
    </font>
    <font>
      <b/>
      <sz val="9"/>
      <color theme="9" tint="-0.249977111117893"/>
      <name val="Arial"/>
      <family val="2"/>
      <charset val="186"/>
    </font>
    <font>
      <sz val="9"/>
      <name val="Arial"/>
      <family val="2"/>
      <charset val="186"/>
    </font>
    <font>
      <sz val="11"/>
      <color rgb="FF000000"/>
      <name val="Calibri"/>
      <family val="2"/>
      <charset val="186"/>
      <scheme val="minor"/>
    </font>
    <font>
      <b/>
      <sz val="11"/>
      <color theme="1"/>
      <name val="Calibri"/>
      <family val="2"/>
      <charset val="186"/>
      <scheme val="minor"/>
    </font>
    <font>
      <sz val="9"/>
      <color rgb="FF000000"/>
      <name val="Arial"/>
    </font>
    <font>
      <b/>
      <sz val="9"/>
      <color rgb="FF000000"/>
      <name val="Arial"/>
    </font>
    <font>
      <sz val="9"/>
      <color rgb="FFFF0000"/>
      <name val="Arial"/>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rgb="FF000000"/>
      </left>
      <right/>
      <top style="thin">
        <color indexed="64"/>
      </top>
      <bottom/>
      <diagonal/>
    </border>
    <border>
      <left style="thin">
        <color rgb="FF000000"/>
      </left>
      <right/>
      <top/>
      <bottom/>
      <diagonal/>
    </border>
    <border>
      <left/>
      <right style="thin">
        <color indexed="64"/>
      </right>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5">
    <xf numFmtId="0" fontId="0" fillId="0" borderId="0"/>
    <xf numFmtId="0" fontId="2" fillId="8" borderId="0" applyNumberFormat="0" applyBorder="0" applyAlignment="0" applyProtection="0"/>
    <xf numFmtId="0" fontId="3" fillId="9" borderId="0" applyNumberFormat="0" applyBorder="0" applyAlignment="0" applyProtection="0"/>
    <xf numFmtId="0" fontId="4" fillId="10" borderId="0" applyNumberFormat="0" applyBorder="0" applyAlignment="0" applyProtection="0"/>
    <xf numFmtId="0" fontId="12" fillId="0" borderId="0"/>
  </cellStyleXfs>
  <cellXfs count="124">
    <xf numFmtId="0" fontId="0" fillId="0" borderId="0" xfId="0"/>
    <xf numFmtId="0" fontId="6" fillId="0" borderId="0" xfId="0" applyFont="1" applyProtection="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protection locked="0"/>
    </xf>
    <xf numFmtId="0" fontId="6"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1" fillId="7" borderId="0" xfId="0" applyFont="1" applyFill="1" applyAlignment="1" applyProtection="1">
      <alignment horizontal="center" vertical="center"/>
      <protection locked="0"/>
    </xf>
    <xf numFmtId="0" fontId="7" fillId="0" borderId="0" xfId="0" applyFont="1" applyAlignment="1" applyProtection="1">
      <alignment vertical="center" textRotation="90" wrapText="1"/>
      <protection locked="0"/>
    </xf>
    <xf numFmtId="0" fontId="11" fillId="0" borderId="0" xfId="0" applyFont="1" applyAlignment="1" applyProtection="1">
      <alignment horizontal="center" vertical="center"/>
      <protection locked="0"/>
    </xf>
    <xf numFmtId="0" fontId="7" fillId="0" borderId="0" xfId="0" applyFont="1" applyProtection="1">
      <protection locked="0"/>
    </xf>
    <xf numFmtId="0" fontId="6" fillId="0" borderId="0" xfId="0" applyFont="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9" fillId="7"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7" fillId="7" borderId="1" xfId="0" applyFont="1" applyFill="1" applyBorder="1" applyAlignment="1" applyProtection="1">
      <alignment horizontal="left" vertical="center" wrapText="1"/>
      <protection locked="0"/>
    </xf>
    <xf numFmtId="0" fontId="6" fillId="7" borderId="1" xfId="0" applyFont="1" applyFill="1" applyBorder="1" applyAlignment="1" applyProtection="1">
      <alignment horizontal="left" vertical="center" wrapText="1"/>
      <protection locked="0"/>
    </xf>
    <xf numFmtId="0" fontId="7" fillId="7" borderId="1" xfId="0" applyFont="1" applyFill="1" applyBorder="1" applyAlignment="1" applyProtection="1">
      <alignment vertical="center" wrapText="1"/>
      <protection locked="0"/>
    </xf>
    <xf numFmtId="0" fontId="6" fillId="3" borderId="1" xfId="0" applyFont="1" applyFill="1" applyBorder="1" applyProtection="1">
      <protection locked="0"/>
    </xf>
    <xf numFmtId="9" fontId="6" fillId="0" borderId="1" xfId="0" applyNumberFormat="1" applyFont="1" applyBorder="1" applyAlignment="1" applyProtection="1">
      <alignment horizontal="center" vertical="center" wrapText="1"/>
      <protection locked="0"/>
    </xf>
    <xf numFmtId="9" fontId="6" fillId="0" borderId="1"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9" fontId="6" fillId="0" borderId="6" xfId="0" applyNumberFormat="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11" fillId="0" borderId="0" xfId="0" applyFont="1" applyProtection="1">
      <protection locked="0"/>
    </xf>
    <xf numFmtId="0" fontId="11" fillId="0" borderId="0" xfId="0" applyFont="1" applyAlignment="1" applyProtection="1">
      <alignment horizontal="left" vertical="top"/>
      <protection locked="0"/>
    </xf>
    <xf numFmtId="0" fontId="9" fillId="0" borderId="0" xfId="0" applyFont="1" applyAlignment="1" applyProtection="1">
      <alignment horizontal="center" vertical="center"/>
      <protection locked="0"/>
    </xf>
    <xf numFmtId="0" fontId="9" fillId="3" borderId="8" xfId="0" applyFont="1" applyFill="1" applyBorder="1" applyAlignment="1" applyProtection="1">
      <alignment horizontal="center" vertical="center" wrapText="1"/>
      <protection locked="0"/>
    </xf>
    <xf numFmtId="0" fontId="9" fillId="0" borderId="8" xfId="0" applyFont="1" applyBorder="1" applyAlignment="1" applyProtection="1">
      <alignment vertical="center" wrapText="1"/>
      <protection locked="0"/>
    </xf>
    <xf numFmtId="0" fontId="11" fillId="3" borderId="8" xfId="3" applyFont="1" applyFill="1" applyBorder="1" applyAlignment="1" applyProtection="1">
      <alignment horizontal="center" vertical="center" wrapText="1"/>
      <protection locked="0"/>
    </xf>
    <xf numFmtId="0" fontId="7" fillId="0" borderId="0" xfId="0" applyFont="1" applyAlignment="1" applyProtection="1">
      <alignment horizontal="center" vertical="center" textRotation="90" wrapText="1"/>
      <protection locked="0"/>
    </xf>
    <xf numFmtId="0" fontId="7" fillId="3" borderId="13" xfId="0" applyFont="1" applyFill="1" applyBorder="1" applyAlignment="1" applyProtection="1">
      <alignment horizontal="center" vertical="center" wrapText="1"/>
      <protection locked="0"/>
    </xf>
    <xf numFmtId="0" fontId="7" fillId="0" borderId="11" xfId="0" applyFont="1" applyBorder="1" applyAlignment="1" applyProtection="1">
      <alignment horizontal="left" vertical="center" wrapText="1"/>
      <protection locked="0"/>
    </xf>
    <xf numFmtId="0" fontId="6" fillId="0" borderId="11" xfId="0" applyFont="1" applyBorder="1" applyAlignment="1" applyProtection="1">
      <alignment horizontal="center" vertical="center"/>
      <protection locked="0"/>
    </xf>
    <xf numFmtId="0" fontId="7" fillId="3" borderId="11" xfId="0" applyFont="1" applyFill="1" applyBorder="1" applyAlignment="1" applyProtection="1">
      <alignment horizontal="center" vertical="center" wrapText="1"/>
      <protection locked="0"/>
    </xf>
    <xf numFmtId="0" fontId="11" fillId="3" borderId="14" xfId="3" applyFont="1" applyFill="1" applyBorder="1" applyAlignment="1" applyProtection="1">
      <alignment horizontal="center" vertical="center" wrapText="1"/>
      <protection locked="0"/>
    </xf>
    <xf numFmtId="0" fontId="6" fillId="0" borderId="19"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7" fillId="7" borderId="7" xfId="0" applyFont="1" applyFill="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6" fillId="7" borderId="1" xfId="0" applyFont="1" applyFill="1" applyBorder="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14" fillId="0" borderId="11" xfId="0" applyFont="1" applyBorder="1" applyAlignment="1">
      <alignment vertical="top" wrapText="1"/>
    </xf>
    <xf numFmtId="0" fontId="9" fillId="3" borderId="14" xfId="0" applyFont="1" applyFill="1" applyBorder="1" applyAlignment="1" applyProtection="1">
      <alignment vertical="center" wrapText="1"/>
      <protection locked="0"/>
    </xf>
    <xf numFmtId="0" fontId="9" fillId="3" borderId="15" xfId="0" applyFont="1" applyFill="1" applyBorder="1" applyAlignment="1" applyProtection="1">
      <alignment vertical="center" wrapText="1"/>
      <protection locked="0"/>
    </xf>
    <xf numFmtId="0" fontId="14" fillId="7" borderId="1" xfId="0" applyFont="1" applyFill="1" applyBorder="1" applyAlignment="1" applyProtection="1">
      <alignment horizontal="left" vertical="center" wrapText="1"/>
      <protection locked="0"/>
    </xf>
    <xf numFmtId="0" fontId="6" fillId="0" borderId="10" xfId="0" applyFont="1" applyBorder="1" applyAlignment="1" applyProtection="1">
      <alignment horizontal="center" vertical="center"/>
      <protection locked="0"/>
    </xf>
    <xf numFmtId="0" fontId="7" fillId="0" borderId="10"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7" fillId="3" borderId="10" xfId="0" applyFont="1" applyFill="1" applyBorder="1" applyAlignment="1" applyProtection="1">
      <alignment horizontal="center" vertical="center" wrapText="1"/>
      <protection locked="0"/>
    </xf>
    <xf numFmtId="0" fontId="7" fillId="0" borderId="8"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7" borderId="26" xfId="0" applyFont="1" applyFill="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6" fillId="3" borderId="13" xfId="0" applyFont="1" applyFill="1" applyBorder="1" applyProtection="1">
      <protection locked="0"/>
    </xf>
    <xf numFmtId="0" fontId="6" fillId="7" borderId="11" xfId="0" applyFont="1" applyFill="1" applyBorder="1" applyAlignment="1" applyProtection="1">
      <alignment horizontal="left" vertical="center" wrapText="1"/>
      <protection locked="0"/>
    </xf>
    <xf numFmtId="0" fontId="7" fillId="0" borderId="11" xfId="0" applyFont="1" applyBorder="1" applyAlignment="1" applyProtection="1">
      <alignment vertical="center" wrapText="1"/>
      <protection locked="0"/>
    </xf>
    <xf numFmtId="0" fontId="11" fillId="5" borderId="8" xfId="1" applyFont="1" applyFill="1" applyBorder="1" applyAlignment="1" applyProtection="1">
      <alignment horizontal="center" vertical="center" wrapText="1"/>
      <protection locked="0"/>
    </xf>
    <xf numFmtId="0" fontId="11" fillId="4" borderId="8" xfId="2" applyFont="1" applyFill="1" applyBorder="1" applyAlignment="1" applyProtection="1">
      <alignment horizontal="center" vertical="center" wrapText="1"/>
      <protection locked="0"/>
    </xf>
    <xf numFmtId="0" fontId="11" fillId="5" borderId="8" xfId="3" applyFont="1" applyFill="1" applyBorder="1" applyAlignment="1" applyProtection="1">
      <alignment horizontal="center" vertical="center" wrapText="1"/>
      <protection locked="0"/>
    </xf>
    <xf numFmtId="0" fontId="11" fillId="5" borderId="10" xfId="3" applyFont="1" applyFill="1" applyBorder="1" applyAlignment="1" applyProtection="1">
      <alignment horizontal="center" vertical="center" wrapText="1"/>
      <protection locked="0"/>
    </xf>
    <xf numFmtId="0" fontId="7" fillId="0" borderId="0" xfId="0" applyFont="1" applyAlignment="1">
      <alignment vertical="center" wrapText="1"/>
    </xf>
    <xf numFmtId="0" fontId="7" fillId="7" borderId="10" xfId="0" applyFont="1" applyFill="1" applyBorder="1" applyAlignment="1" applyProtection="1">
      <alignment horizontal="left" vertical="center" wrapText="1"/>
      <protection locked="0"/>
    </xf>
    <xf numFmtId="0" fontId="11" fillId="6" borderId="10" xfId="3" applyFont="1" applyFill="1" applyBorder="1" applyAlignment="1" applyProtection="1">
      <alignment horizontal="center" vertical="center" wrapText="1"/>
      <protection locked="0"/>
    </xf>
    <xf numFmtId="0" fontId="14" fillId="0" borderId="1" xfId="0" applyFont="1" applyBorder="1" applyAlignment="1">
      <alignment vertical="top" wrapText="1"/>
    </xf>
    <xf numFmtId="0" fontId="11" fillId="4" borderId="1" xfId="2" applyFont="1" applyFill="1" applyBorder="1" applyAlignment="1" applyProtection="1">
      <alignment horizontal="center" vertical="center" wrapText="1"/>
      <protection locked="0"/>
    </xf>
    <xf numFmtId="0" fontId="0" fillId="5" borderId="1" xfId="0" applyFill="1" applyBorder="1" applyAlignment="1">
      <alignment horizontal="center" vertical="center"/>
    </xf>
    <xf numFmtId="0" fontId="6" fillId="0" borderId="24" xfId="0" applyFont="1" applyBorder="1" applyAlignment="1" applyProtection="1">
      <alignment horizontal="left" vertical="center" wrapText="1"/>
      <protection locked="0"/>
    </xf>
    <xf numFmtId="0" fontId="13" fillId="0" borderId="0" xfId="0" applyFont="1"/>
    <xf numFmtId="0" fontId="6" fillId="0" borderId="1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9" fillId="3" borderId="20"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7" fillId="0" borderId="25"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7" borderId="1" xfId="0" applyFont="1" applyFill="1" applyBorder="1" applyAlignment="1" applyProtection="1">
      <alignment horizontal="left" vertical="center" wrapText="1"/>
      <protection locked="0"/>
    </xf>
    <xf numFmtId="0" fontId="7" fillId="0" borderId="11" xfId="0" applyFont="1" applyBorder="1" applyAlignment="1" applyProtection="1">
      <alignment horizontal="center" vertical="center" wrapText="1"/>
      <protection locked="0"/>
    </xf>
    <xf numFmtId="0" fontId="5" fillId="0" borderId="0" xfId="0" applyFont="1" applyAlignment="1" applyProtection="1">
      <alignment horizontal="left"/>
      <protection locked="0"/>
    </xf>
    <xf numFmtId="0" fontId="6" fillId="0" borderId="0" xfId="0" applyFont="1" applyAlignment="1" applyProtection="1">
      <alignment horizontal="left"/>
      <protection locked="0"/>
    </xf>
    <xf numFmtId="0" fontId="10" fillId="0" borderId="22" xfId="0" applyFont="1" applyBorder="1" applyAlignment="1" applyProtection="1">
      <alignment horizontal="center" vertical="center" textRotation="90" wrapText="1"/>
      <protection locked="0"/>
    </xf>
    <xf numFmtId="0" fontId="7" fillId="2" borderId="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8" fillId="0" borderId="6"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0" xfId="0" applyFont="1" applyAlignment="1" applyProtection="1">
      <alignment horizontal="center" vertical="center" textRotation="90" wrapText="1"/>
      <protection locked="0"/>
    </xf>
    <xf numFmtId="0" fontId="6" fillId="7" borderId="11" xfId="0" applyFont="1" applyFill="1" applyBorder="1" applyAlignment="1" applyProtection="1">
      <alignment horizontal="left" vertical="top" wrapText="1"/>
      <protection locked="0"/>
    </xf>
    <xf numFmtId="0" fontId="6" fillId="7" borderId="7" xfId="0" applyFont="1" applyFill="1" applyBorder="1" applyAlignment="1" applyProtection="1">
      <alignment horizontal="left" vertical="top" wrapText="1"/>
      <protection locked="0"/>
    </xf>
    <xf numFmtId="0" fontId="7" fillId="7" borderId="1" xfId="0" applyFont="1" applyFill="1" applyBorder="1" applyAlignment="1" applyProtection="1">
      <alignment horizontal="left" vertical="center" wrapText="1"/>
      <protection locked="0"/>
    </xf>
    <xf numFmtId="0" fontId="6" fillId="0" borderId="5" xfId="0" applyFont="1" applyBorder="1" applyAlignment="1" applyProtection="1">
      <alignment horizontal="center" vertical="center"/>
      <protection locked="0"/>
    </xf>
    <xf numFmtId="0" fontId="11" fillId="5" borderId="8" xfId="3" applyFont="1" applyFill="1" applyBorder="1" applyAlignment="1" applyProtection="1">
      <alignment horizontal="center" vertical="center" wrapText="1"/>
      <protection locked="0"/>
    </xf>
    <xf numFmtId="0" fontId="11" fillId="4" borderId="16" xfId="3" applyFont="1" applyFill="1" applyBorder="1" applyAlignment="1" applyProtection="1">
      <alignment horizontal="center" vertical="center" wrapText="1"/>
      <protection locked="0"/>
    </xf>
    <xf numFmtId="0" fontId="11" fillId="4" borderId="17" xfId="3" applyFont="1" applyFill="1" applyBorder="1" applyAlignment="1" applyProtection="1">
      <alignment horizontal="center" vertical="center" wrapText="1"/>
      <protection locked="0"/>
    </xf>
    <xf numFmtId="0" fontId="11" fillId="4" borderId="18" xfId="3" applyFont="1" applyFill="1" applyBorder="1" applyAlignment="1" applyProtection="1">
      <alignment horizontal="center" vertical="center" wrapText="1"/>
      <protection locked="0"/>
    </xf>
    <xf numFmtId="0" fontId="0" fillId="4" borderId="1" xfId="0" applyFill="1" applyBorder="1" applyAlignment="1">
      <alignment horizontal="center" vertical="center"/>
    </xf>
  </cellXfs>
  <cellStyles count="5">
    <cellStyle name="Bad" xfId="2" builtinId="27"/>
    <cellStyle name="Good" xfId="1" builtinId="26"/>
    <cellStyle name="Neutral" xfId="3" builtinId="28"/>
    <cellStyle name="Normal" xfId="0" builtinId="0"/>
    <cellStyle name="Normal 2" xfId="4" xr:uid="{07A8B471-8A96-4C7C-9E09-2602BFDDD4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6"/>
  <sheetViews>
    <sheetView topLeftCell="A2" zoomScale="60" zoomScaleNormal="60" zoomScaleSheetLayoutView="85" workbookViewId="0">
      <selection activeCell="A7" sqref="A7"/>
    </sheetView>
  </sheetViews>
  <sheetFormatPr defaultColWidth="9.26953125" defaultRowHeight="11.5" x14ac:dyDescent="0.25"/>
  <cols>
    <col min="1" max="1" width="8" style="1" customWidth="1"/>
    <col min="2" max="2" width="6" style="2" customWidth="1"/>
    <col min="3" max="3" width="25.54296875" style="1" customWidth="1"/>
    <col min="4" max="4" width="19.453125" style="10" customWidth="1"/>
    <col min="5" max="5" width="25.26953125" style="1" customWidth="1"/>
    <col min="6" max="6" width="30.26953125" style="1" customWidth="1"/>
    <col min="7" max="7" width="22.453125" style="2" hidden="1" customWidth="1"/>
    <col min="8" max="8" width="19.453125" style="2" hidden="1" customWidth="1"/>
    <col min="9" max="9" width="9.54296875" style="2" customWidth="1"/>
    <col min="10" max="10" width="10.26953125" style="34" customWidth="1"/>
    <col min="11" max="11" width="17.81640625" style="2" customWidth="1"/>
    <col min="12" max="12" width="17.26953125" style="2" customWidth="1"/>
    <col min="13" max="13" width="20.81640625" style="2" customWidth="1"/>
    <col min="14" max="14" width="22.7265625" style="2" customWidth="1"/>
    <col min="15" max="15" width="19" style="2" customWidth="1"/>
    <col min="16" max="16" width="17.1796875" style="2" customWidth="1"/>
    <col min="17" max="17" width="20" style="2" customWidth="1"/>
    <col min="18" max="18" width="19.26953125" style="2" customWidth="1"/>
    <col min="19" max="19" width="35.26953125" style="1" customWidth="1"/>
    <col min="20" max="16384" width="9.26953125" style="1"/>
  </cols>
  <sheetData>
    <row r="1" spans="1:22" x14ac:dyDescent="0.25">
      <c r="D1" s="12"/>
    </row>
    <row r="2" spans="1:22" x14ac:dyDescent="0.25">
      <c r="D2" s="12"/>
    </row>
    <row r="3" spans="1:22" x14ac:dyDescent="0.25">
      <c r="D3" s="12"/>
    </row>
    <row r="4" spans="1:22" x14ac:dyDescent="0.25">
      <c r="D4" s="12"/>
    </row>
    <row r="5" spans="1:22" x14ac:dyDescent="0.25">
      <c r="C5" s="3"/>
      <c r="D5" s="3"/>
      <c r="E5" s="3"/>
      <c r="F5" s="3"/>
      <c r="J5" s="35"/>
    </row>
    <row r="6" spans="1:22" ht="13.5" thickBot="1" x14ac:dyDescent="0.35">
      <c r="A6" s="103" t="s">
        <v>73</v>
      </c>
      <c r="B6" s="104"/>
      <c r="C6" s="104"/>
      <c r="D6" s="104"/>
      <c r="E6" s="104"/>
      <c r="F6" s="104"/>
      <c r="G6" s="104"/>
      <c r="H6" s="104"/>
      <c r="I6" s="104"/>
      <c r="J6" s="104"/>
      <c r="K6" s="104"/>
      <c r="L6" s="104"/>
      <c r="M6" s="104"/>
      <c r="N6" s="104"/>
      <c r="O6" s="104"/>
      <c r="P6" s="104"/>
      <c r="Q6" s="104"/>
      <c r="R6" s="104"/>
      <c r="V6" s="2"/>
    </row>
    <row r="7" spans="1:22" x14ac:dyDescent="0.25">
      <c r="C7" s="3"/>
      <c r="D7" s="3"/>
      <c r="E7" s="3"/>
      <c r="F7" s="3"/>
      <c r="J7" s="35"/>
      <c r="K7" s="106" t="s">
        <v>18</v>
      </c>
      <c r="L7" s="107"/>
      <c r="M7" s="107"/>
      <c r="N7" s="107"/>
      <c r="O7" s="107"/>
      <c r="P7" s="107"/>
      <c r="Q7" s="107"/>
      <c r="R7" s="108"/>
      <c r="V7" s="2"/>
    </row>
    <row r="8" spans="1:22" s="4" customFormat="1" ht="45" customHeight="1" x14ac:dyDescent="0.25">
      <c r="B8" s="2"/>
      <c r="C8" s="13" t="s">
        <v>19</v>
      </c>
      <c r="D8" s="13"/>
      <c r="E8" s="13"/>
      <c r="F8" s="13"/>
      <c r="G8" s="13"/>
      <c r="H8" s="2"/>
      <c r="I8" s="2"/>
      <c r="J8" s="35"/>
      <c r="K8" s="28" t="s">
        <v>20</v>
      </c>
      <c r="L8" s="17" t="s">
        <v>21</v>
      </c>
      <c r="M8" s="17" t="s">
        <v>22</v>
      </c>
      <c r="N8" s="17" t="s">
        <v>23</v>
      </c>
      <c r="O8" s="17" t="s">
        <v>24</v>
      </c>
      <c r="P8" s="17" t="s">
        <v>25</v>
      </c>
      <c r="Q8" s="17" t="s">
        <v>26</v>
      </c>
      <c r="R8" s="29" t="s">
        <v>27</v>
      </c>
      <c r="V8" s="2"/>
    </row>
    <row r="9" spans="1:22" x14ac:dyDescent="0.25">
      <c r="D9" s="2"/>
      <c r="K9" s="30">
        <v>0.25</v>
      </c>
      <c r="L9" s="26">
        <v>0.2</v>
      </c>
      <c r="M9" s="26">
        <v>0.1</v>
      </c>
      <c r="N9" s="26">
        <v>0.15</v>
      </c>
      <c r="O9" s="26">
        <v>0.1</v>
      </c>
      <c r="P9" s="26">
        <v>0.1</v>
      </c>
      <c r="Q9" s="27">
        <v>0.05</v>
      </c>
      <c r="R9" s="31">
        <v>0.05</v>
      </c>
      <c r="S9" s="5"/>
    </row>
    <row r="10" spans="1:22" x14ac:dyDescent="0.25">
      <c r="C10" s="6"/>
      <c r="D10" s="2"/>
      <c r="E10" s="6"/>
      <c r="F10" s="6"/>
      <c r="G10" s="6"/>
      <c r="H10" s="6"/>
      <c r="I10" s="6"/>
      <c r="J10" s="36"/>
      <c r="K10" s="111" t="s">
        <v>28</v>
      </c>
      <c r="L10" s="112"/>
      <c r="M10" s="112"/>
      <c r="N10" s="112"/>
      <c r="O10" s="112"/>
      <c r="P10" s="112"/>
      <c r="Q10" s="112"/>
      <c r="R10" s="113"/>
      <c r="S10" s="5"/>
    </row>
    <row r="11" spans="1:22" s="14" customFormat="1" ht="34.5" x14ac:dyDescent="0.35">
      <c r="C11" s="15" t="s">
        <v>29</v>
      </c>
      <c r="D11" s="16" t="s">
        <v>30</v>
      </c>
      <c r="E11" s="15" t="s">
        <v>31</v>
      </c>
      <c r="F11" s="15" t="s">
        <v>32</v>
      </c>
      <c r="G11" s="15" t="s">
        <v>33</v>
      </c>
      <c r="H11" s="15" t="s">
        <v>34</v>
      </c>
      <c r="I11" s="15" t="s">
        <v>35</v>
      </c>
      <c r="J11" s="37" t="s">
        <v>36</v>
      </c>
      <c r="K11" s="109" t="s">
        <v>37</v>
      </c>
      <c r="L11" s="88"/>
      <c r="M11" s="88"/>
      <c r="N11" s="88"/>
      <c r="O11" s="88"/>
      <c r="P11" s="88"/>
      <c r="Q11" s="88"/>
      <c r="R11" s="110"/>
    </row>
    <row r="12" spans="1:22" ht="21" customHeight="1" x14ac:dyDescent="0.25">
      <c r="A12" s="11"/>
      <c r="C12" s="18"/>
      <c r="D12" s="19"/>
      <c r="E12" s="18"/>
      <c r="F12" s="18"/>
      <c r="G12" s="17"/>
      <c r="H12" s="17"/>
      <c r="I12" s="17"/>
      <c r="J12" s="38"/>
      <c r="K12" s="32">
        <v>0.25</v>
      </c>
      <c r="L12" s="20">
        <v>0.2</v>
      </c>
      <c r="M12" s="20">
        <v>0.15</v>
      </c>
      <c r="N12" s="20">
        <v>0.15</v>
      </c>
      <c r="O12" s="20">
        <v>0.1</v>
      </c>
      <c r="P12" s="20">
        <v>0.05</v>
      </c>
      <c r="Q12" s="20">
        <v>0.05</v>
      </c>
      <c r="R12" s="33">
        <v>0.05</v>
      </c>
    </row>
    <row r="13" spans="1:22" ht="230.25" customHeight="1" x14ac:dyDescent="0.25">
      <c r="A13" s="105" t="s">
        <v>38</v>
      </c>
      <c r="B13" s="80">
        <v>1</v>
      </c>
      <c r="C13" s="85" t="s">
        <v>0</v>
      </c>
      <c r="D13" s="53"/>
      <c r="E13" s="67" t="s">
        <v>39</v>
      </c>
      <c r="F13" s="52" t="s">
        <v>40</v>
      </c>
      <c r="G13" s="15"/>
      <c r="H13" s="15"/>
      <c r="I13" s="15"/>
      <c r="J13" s="69">
        <f>($K$12*K13)+($L$12*L13)+($M$12*M13)+($N$12*N13)+($O$12*O13)+($P$12*P13)+($Q$12*Q13)+($R$12*R13)</f>
        <v>2.85</v>
      </c>
      <c r="K13" s="7">
        <v>3</v>
      </c>
      <c r="L13" s="8">
        <v>3</v>
      </c>
      <c r="M13" s="8">
        <v>3</v>
      </c>
      <c r="N13" s="8">
        <v>2</v>
      </c>
      <c r="O13" s="8">
        <v>3</v>
      </c>
      <c r="P13" s="8">
        <v>3</v>
      </c>
      <c r="Q13" s="8">
        <v>3</v>
      </c>
      <c r="R13" s="9">
        <v>3</v>
      </c>
    </row>
    <row r="14" spans="1:22" ht="91.5" customHeight="1" x14ac:dyDescent="0.25">
      <c r="A14" s="105"/>
      <c r="B14" s="81"/>
      <c r="C14" s="86"/>
      <c r="D14" s="54"/>
      <c r="E14" s="49" t="s">
        <v>41</v>
      </c>
      <c r="F14" s="51" t="s">
        <v>42</v>
      </c>
      <c r="G14" s="15"/>
      <c r="H14" s="15"/>
      <c r="I14" s="15"/>
      <c r="J14" s="68">
        <f t="shared" ref="J14" si="0">($K$12*K14)+($L$12*L14)+($M$12*M14)+($N$12*N14)+($O$12*O14)+($P$12*P14)+($Q$12*Q14)+($R$12*R14)</f>
        <v>2.3000000000000003</v>
      </c>
      <c r="K14" s="7">
        <v>2</v>
      </c>
      <c r="L14" s="8">
        <v>3</v>
      </c>
      <c r="M14" s="8">
        <v>3</v>
      </c>
      <c r="N14" s="8">
        <v>2</v>
      </c>
      <c r="O14" s="8">
        <v>1</v>
      </c>
      <c r="P14" s="8">
        <v>2</v>
      </c>
      <c r="Q14" s="8">
        <v>3</v>
      </c>
      <c r="R14" s="9">
        <v>2</v>
      </c>
    </row>
    <row r="15" spans="1:22" ht="58.5" customHeight="1" x14ac:dyDescent="0.25">
      <c r="A15" s="114"/>
      <c r="B15" s="87">
        <v>2</v>
      </c>
      <c r="C15" s="88" t="s">
        <v>43</v>
      </c>
      <c r="D15" s="84"/>
      <c r="E15" s="48" t="s">
        <v>1</v>
      </c>
      <c r="F15" s="55" t="s">
        <v>44</v>
      </c>
      <c r="G15" s="15"/>
      <c r="H15" s="15"/>
      <c r="I15" s="15"/>
      <c r="J15" s="68">
        <f t="shared" ref="J15:J34" si="1">($K$12*K15)+($L$12*L15)+($M$12*M15)+($N$12*N15)+($O$12*O15)+($P$12*P15)+($Q$12*Q15)+($R$12*R15)</f>
        <v>2.0500000000000003</v>
      </c>
      <c r="K15" s="7">
        <v>2</v>
      </c>
      <c r="L15" s="8">
        <v>3</v>
      </c>
      <c r="M15" s="8">
        <v>2</v>
      </c>
      <c r="N15" s="8">
        <v>2</v>
      </c>
      <c r="O15" s="8">
        <v>1</v>
      </c>
      <c r="P15" s="8">
        <v>1</v>
      </c>
      <c r="Q15" s="8">
        <v>2</v>
      </c>
      <c r="R15" s="9">
        <v>2</v>
      </c>
    </row>
    <row r="16" spans="1:22" ht="18" customHeight="1" x14ac:dyDescent="0.25">
      <c r="A16" s="114"/>
      <c r="B16" s="87"/>
      <c r="C16" s="88"/>
      <c r="D16" s="84"/>
      <c r="E16" s="112" t="s">
        <v>2</v>
      </c>
      <c r="F16" s="115" t="s">
        <v>45</v>
      </c>
      <c r="G16" s="96"/>
      <c r="H16" s="96"/>
      <c r="I16" s="96"/>
      <c r="J16" s="120">
        <f>($K$12*K16)+($L$12*L16)+($M$12*M16)+($N$12*N16)+($O$12*O16)+($P$12*P16)+($Q$12*Q16)+($R$12*R16)</f>
        <v>2.5</v>
      </c>
      <c r="K16" s="100">
        <v>3</v>
      </c>
      <c r="L16" s="87">
        <v>3</v>
      </c>
      <c r="M16" s="87">
        <v>2</v>
      </c>
      <c r="N16" s="87">
        <v>2</v>
      </c>
      <c r="O16" s="87">
        <v>3</v>
      </c>
      <c r="P16" s="87">
        <v>1</v>
      </c>
      <c r="Q16" s="87">
        <v>2</v>
      </c>
      <c r="R16" s="118">
        <v>2</v>
      </c>
    </row>
    <row r="17" spans="1:18" ht="102" customHeight="1" x14ac:dyDescent="0.25">
      <c r="A17" s="114"/>
      <c r="B17" s="87"/>
      <c r="C17" s="88"/>
      <c r="D17" s="84"/>
      <c r="E17" s="112"/>
      <c r="F17" s="116"/>
      <c r="G17" s="96"/>
      <c r="H17" s="96"/>
      <c r="I17" s="96"/>
      <c r="J17" s="121"/>
      <c r="K17" s="100"/>
      <c r="L17" s="87"/>
      <c r="M17" s="87"/>
      <c r="N17" s="87"/>
      <c r="O17" s="87"/>
      <c r="P17" s="87"/>
      <c r="Q17" s="87"/>
      <c r="R17" s="118"/>
    </row>
    <row r="18" spans="1:18" ht="13.5" hidden="1" customHeight="1" x14ac:dyDescent="0.25">
      <c r="A18" s="114"/>
      <c r="B18" s="87"/>
      <c r="C18" s="88"/>
      <c r="D18" s="84"/>
      <c r="E18" s="24"/>
      <c r="F18" s="24"/>
      <c r="G18" s="96"/>
      <c r="H18" s="96"/>
      <c r="I18" s="15"/>
      <c r="J18" s="122"/>
      <c r="K18" s="100"/>
      <c r="L18" s="87"/>
      <c r="M18" s="87"/>
      <c r="N18" s="87"/>
      <c r="O18" s="87"/>
      <c r="P18" s="87"/>
      <c r="Q18" s="87"/>
      <c r="R18" s="118"/>
    </row>
    <row r="19" spans="1:18" ht="49.5" customHeight="1" x14ac:dyDescent="0.25">
      <c r="A19" s="114"/>
      <c r="B19" s="87"/>
      <c r="C19" s="88"/>
      <c r="D19" s="84"/>
      <c r="E19" s="72" t="s">
        <v>3</v>
      </c>
      <c r="F19" s="50" t="s">
        <v>46</v>
      </c>
      <c r="G19" s="15"/>
      <c r="H19" s="15"/>
      <c r="I19" s="15"/>
      <c r="J19" s="70">
        <f t="shared" si="1"/>
        <v>2.4000000000000004</v>
      </c>
      <c r="K19" s="7">
        <v>3</v>
      </c>
      <c r="L19" s="8">
        <v>3</v>
      </c>
      <c r="M19" s="8">
        <v>2</v>
      </c>
      <c r="N19" s="8">
        <v>2</v>
      </c>
      <c r="O19" s="8">
        <v>1</v>
      </c>
      <c r="P19" s="8">
        <v>3</v>
      </c>
      <c r="Q19" s="8">
        <v>2</v>
      </c>
      <c r="R19" s="9">
        <v>2</v>
      </c>
    </row>
    <row r="20" spans="1:18" ht="90.75" customHeight="1" x14ac:dyDescent="0.25">
      <c r="A20" s="114"/>
      <c r="B20" s="87"/>
      <c r="C20" s="88"/>
      <c r="D20" s="84"/>
      <c r="E20" s="22" t="s">
        <v>47</v>
      </c>
      <c r="F20" s="23" t="s">
        <v>48</v>
      </c>
      <c r="G20" s="15"/>
      <c r="H20" s="15"/>
      <c r="I20" s="15"/>
      <c r="J20" s="70">
        <f t="shared" si="1"/>
        <v>2.0500000000000003</v>
      </c>
      <c r="K20" s="7">
        <v>2</v>
      </c>
      <c r="L20" s="8">
        <v>2</v>
      </c>
      <c r="M20" s="8">
        <v>3</v>
      </c>
      <c r="N20" s="8">
        <v>2</v>
      </c>
      <c r="O20" s="8">
        <v>1</v>
      </c>
      <c r="P20" s="8">
        <v>2</v>
      </c>
      <c r="Q20" s="8">
        <v>2</v>
      </c>
      <c r="R20" s="9">
        <v>2</v>
      </c>
    </row>
    <row r="21" spans="1:18" ht="156.75" customHeight="1" x14ac:dyDescent="0.25">
      <c r="A21" s="114"/>
      <c r="B21" s="87"/>
      <c r="C21" s="88"/>
      <c r="D21" s="84"/>
      <c r="E21" s="22" t="s">
        <v>4</v>
      </c>
      <c r="F21" s="23" t="s">
        <v>49</v>
      </c>
      <c r="G21" s="15"/>
      <c r="H21" s="15"/>
      <c r="I21" s="15"/>
      <c r="J21" s="70">
        <f t="shared" si="1"/>
        <v>1.9500000000000002</v>
      </c>
      <c r="K21" s="7">
        <v>2</v>
      </c>
      <c r="L21" s="8">
        <v>2</v>
      </c>
      <c r="M21" s="8">
        <v>2</v>
      </c>
      <c r="N21" s="8">
        <v>2</v>
      </c>
      <c r="O21" s="8">
        <v>2</v>
      </c>
      <c r="P21" s="8">
        <v>2</v>
      </c>
      <c r="Q21" s="8">
        <v>2</v>
      </c>
      <c r="R21" s="9">
        <v>1</v>
      </c>
    </row>
    <row r="22" spans="1:18" ht="81" customHeight="1" x14ac:dyDescent="0.25">
      <c r="A22" s="114"/>
      <c r="B22" s="87"/>
      <c r="C22" s="88"/>
      <c r="D22" s="84"/>
      <c r="E22" s="22" t="s">
        <v>5</v>
      </c>
      <c r="F22" s="23" t="s">
        <v>50</v>
      </c>
      <c r="G22" s="15"/>
      <c r="H22" s="15"/>
      <c r="I22" s="15"/>
      <c r="J22" s="70">
        <f t="shared" si="1"/>
        <v>2.0499999999999998</v>
      </c>
      <c r="K22" s="7">
        <v>2</v>
      </c>
      <c r="L22" s="8">
        <v>2</v>
      </c>
      <c r="M22" s="8">
        <v>2</v>
      </c>
      <c r="N22" s="8">
        <v>3</v>
      </c>
      <c r="O22" s="8">
        <v>1</v>
      </c>
      <c r="P22" s="8">
        <v>2</v>
      </c>
      <c r="Q22" s="8">
        <v>3</v>
      </c>
      <c r="R22" s="9">
        <v>1</v>
      </c>
    </row>
    <row r="23" spans="1:18" ht="56.25" customHeight="1" x14ac:dyDescent="0.25">
      <c r="A23" s="114"/>
      <c r="B23" s="87"/>
      <c r="C23" s="88"/>
      <c r="D23" s="84"/>
      <c r="E23" s="117" t="s">
        <v>51</v>
      </c>
      <c r="F23" s="101" t="s">
        <v>52</v>
      </c>
      <c r="G23" s="96"/>
      <c r="H23" s="96"/>
      <c r="I23" s="96"/>
      <c r="J23" s="119">
        <f t="shared" si="1"/>
        <v>1.7500000000000002</v>
      </c>
      <c r="K23" s="100">
        <v>1</v>
      </c>
      <c r="L23" s="87">
        <v>2</v>
      </c>
      <c r="M23" s="87">
        <v>1</v>
      </c>
      <c r="N23" s="87">
        <v>3</v>
      </c>
      <c r="O23" s="87">
        <v>3</v>
      </c>
      <c r="P23" s="87">
        <v>1</v>
      </c>
      <c r="Q23" s="87">
        <v>2</v>
      </c>
      <c r="R23" s="118">
        <v>1</v>
      </c>
    </row>
    <row r="24" spans="1:18" ht="50.25" customHeight="1" x14ac:dyDescent="0.25">
      <c r="A24" s="114"/>
      <c r="B24" s="87"/>
      <c r="C24" s="88"/>
      <c r="D24" s="84"/>
      <c r="E24" s="117"/>
      <c r="F24" s="101"/>
      <c r="G24" s="96"/>
      <c r="H24" s="96"/>
      <c r="I24" s="96"/>
      <c r="J24" s="119"/>
      <c r="K24" s="100"/>
      <c r="L24" s="87"/>
      <c r="M24" s="87"/>
      <c r="N24" s="87"/>
      <c r="O24" s="87"/>
      <c r="P24" s="87"/>
      <c r="Q24" s="87"/>
      <c r="R24" s="118"/>
    </row>
    <row r="25" spans="1:18" ht="30" customHeight="1" x14ac:dyDescent="0.25">
      <c r="A25" s="114"/>
      <c r="B25" s="87"/>
      <c r="C25" s="88"/>
      <c r="D25" s="84"/>
      <c r="E25" s="117"/>
      <c r="F25" s="101"/>
      <c r="G25" s="96"/>
      <c r="H25" s="96"/>
      <c r="I25" s="96"/>
      <c r="J25" s="119"/>
      <c r="K25" s="100"/>
      <c r="L25" s="87"/>
      <c r="M25" s="87"/>
      <c r="N25" s="87"/>
      <c r="O25" s="87"/>
      <c r="P25" s="87"/>
      <c r="Q25" s="87"/>
      <c r="R25" s="118"/>
    </row>
    <row r="26" spans="1:18" ht="71.25" customHeight="1" x14ac:dyDescent="0.25">
      <c r="A26" s="114"/>
      <c r="B26" s="87"/>
      <c r="C26" s="88"/>
      <c r="D26" s="84"/>
      <c r="E26" s="22" t="s">
        <v>6</v>
      </c>
      <c r="F26" s="23" t="s">
        <v>70</v>
      </c>
      <c r="G26" s="15"/>
      <c r="H26" s="15"/>
      <c r="I26" s="15"/>
      <c r="J26" s="39">
        <f t="shared" si="1"/>
        <v>0</v>
      </c>
      <c r="K26" s="7">
        <v>0</v>
      </c>
      <c r="L26" s="8">
        <v>0</v>
      </c>
      <c r="M26" s="8">
        <v>0</v>
      </c>
      <c r="N26" s="8">
        <v>0</v>
      </c>
      <c r="O26" s="8">
        <v>0</v>
      </c>
      <c r="P26" s="8">
        <v>0</v>
      </c>
      <c r="Q26" s="8">
        <v>0</v>
      </c>
      <c r="R26" s="9">
        <v>0</v>
      </c>
    </row>
    <row r="27" spans="1:18" ht="47.25" customHeight="1" x14ac:dyDescent="0.25">
      <c r="A27" s="114"/>
      <c r="B27" s="87"/>
      <c r="C27" s="88"/>
      <c r="D27" s="84"/>
      <c r="E27" s="22" t="s">
        <v>53</v>
      </c>
      <c r="F27" s="50" t="s">
        <v>54</v>
      </c>
      <c r="G27" s="15"/>
      <c r="H27" s="15"/>
      <c r="I27" s="15"/>
      <c r="J27" s="70">
        <f t="shared" si="1"/>
        <v>2</v>
      </c>
      <c r="K27" s="7">
        <v>2</v>
      </c>
      <c r="L27" s="8">
        <v>2</v>
      </c>
      <c r="M27" s="8">
        <v>2</v>
      </c>
      <c r="N27" s="8">
        <v>2</v>
      </c>
      <c r="O27" s="8">
        <v>2</v>
      </c>
      <c r="P27" s="8">
        <v>3</v>
      </c>
      <c r="Q27" s="8">
        <v>2</v>
      </c>
      <c r="R27" s="9">
        <v>1</v>
      </c>
    </row>
    <row r="28" spans="1:18" ht="360.75" customHeight="1" x14ac:dyDescent="0.25">
      <c r="A28" s="114"/>
      <c r="B28" s="87"/>
      <c r="C28" s="88"/>
      <c r="D28" s="84"/>
      <c r="E28" s="21" t="s">
        <v>55</v>
      </c>
      <c r="F28" s="23" t="s">
        <v>56</v>
      </c>
      <c r="G28" s="15"/>
      <c r="H28" s="15"/>
      <c r="I28" s="15"/>
      <c r="J28" s="70">
        <f>($K$12*K28)+($L$12*L28)+($M$12*M28)+($N$12*N28)+($O$12*O28)+($P$12*P28)+($Q$12*Q28)+($R$12*R28)</f>
        <v>2.4500000000000002</v>
      </c>
      <c r="K28" s="7">
        <v>2</v>
      </c>
      <c r="L28" s="8">
        <v>3</v>
      </c>
      <c r="M28" s="8">
        <v>3</v>
      </c>
      <c r="N28" s="8">
        <v>2</v>
      </c>
      <c r="O28" s="8">
        <v>3</v>
      </c>
      <c r="P28" s="8">
        <v>1</v>
      </c>
      <c r="Q28" s="8">
        <v>3</v>
      </c>
      <c r="R28" s="9">
        <v>2</v>
      </c>
    </row>
    <row r="29" spans="1:18" ht="65.25" customHeight="1" x14ac:dyDescent="0.25">
      <c r="A29" s="114"/>
      <c r="B29" s="87"/>
      <c r="C29" s="88"/>
      <c r="D29" s="84"/>
      <c r="E29" s="22" t="s">
        <v>7</v>
      </c>
      <c r="F29" s="66" t="s">
        <v>57</v>
      </c>
      <c r="G29" s="15"/>
      <c r="H29" s="15"/>
      <c r="I29" s="15"/>
      <c r="J29" s="70">
        <f t="shared" si="1"/>
        <v>1.5000000000000002</v>
      </c>
      <c r="K29" s="7">
        <v>2</v>
      </c>
      <c r="L29" s="8">
        <v>2</v>
      </c>
      <c r="M29" s="8">
        <v>1</v>
      </c>
      <c r="N29" s="8">
        <v>1</v>
      </c>
      <c r="O29" s="8">
        <v>1</v>
      </c>
      <c r="P29" s="8">
        <v>2</v>
      </c>
      <c r="Q29" s="8">
        <v>1</v>
      </c>
      <c r="R29" s="9">
        <v>1</v>
      </c>
    </row>
    <row r="30" spans="1:18" ht="105.75" customHeight="1" x14ac:dyDescent="0.25">
      <c r="A30" s="114"/>
      <c r="B30" s="87">
        <v>3</v>
      </c>
      <c r="C30" s="88" t="s">
        <v>58</v>
      </c>
      <c r="D30" s="82"/>
      <c r="E30" s="61" t="s">
        <v>8</v>
      </c>
      <c r="F30" s="89" t="s">
        <v>69</v>
      </c>
      <c r="G30" s="41"/>
      <c r="H30" s="15"/>
      <c r="I30" s="15"/>
      <c r="J30" s="39">
        <f t="shared" si="1"/>
        <v>0</v>
      </c>
      <c r="K30" s="7">
        <v>0</v>
      </c>
      <c r="L30" s="8">
        <v>0</v>
      </c>
      <c r="M30" s="8">
        <v>0</v>
      </c>
      <c r="N30" s="8">
        <v>0</v>
      </c>
      <c r="O30" s="8">
        <v>0</v>
      </c>
      <c r="P30" s="8">
        <v>0</v>
      </c>
      <c r="Q30" s="8">
        <v>0</v>
      </c>
      <c r="R30" s="9">
        <v>0</v>
      </c>
    </row>
    <row r="31" spans="1:18" ht="35.25" customHeight="1" x14ac:dyDescent="0.25">
      <c r="A31" s="114"/>
      <c r="B31" s="87"/>
      <c r="C31" s="88"/>
      <c r="D31" s="82"/>
      <c r="E31" s="61" t="s">
        <v>9</v>
      </c>
      <c r="F31" s="89"/>
      <c r="G31" s="41"/>
      <c r="H31" s="15"/>
      <c r="I31" s="15"/>
      <c r="J31" s="39">
        <f t="shared" si="1"/>
        <v>0</v>
      </c>
      <c r="K31" s="7">
        <v>0</v>
      </c>
      <c r="L31" s="8">
        <v>0</v>
      </c>
      <c r="M31" s="8">
        <v>0</v>
      </c>
      <c r="N31" s="8">
        <v>0</v>
      </c>
      <c r="O31" s="8">
        <v>0</v>
      </c>
      <c r="P31" s="8">
        <v>0</v>
      </c>
      <c r="Q31" s="8">
        <v>0</v>
      </c>
      <c r="R31" s="9">
        <v>0</v>
      </c>
    </row>
    <row r="32" spans="1:18" ht="27.75" customHeight="1" x14ac:dyDescent="0.25">
      <c r="A32" s="114"/>
      <c r="B32" s="87"/>
      <c r="C32" s="88"/>
      <c r="D32" s="82"/>
      <c r="E32" s="62" t="s">
        <v>10</v>
      </c>
      <c r="F32" s="89"/>
      <c r="G32" s="65"/>
      <c r="H32" s="15"/>
      <c r="I32" s="15"/>
      <c r="J32" s="39">
        <v>0</v>
      </c>
      <c r="K32" s="7">
        <v>0</v>
      </c>
      <c r="L32" s="8">
        <v>0</v>
      </c>
      <c r="M32" s="8">
        <v>0</v>
      </c>
      <c r="N32" s="8">
        <v>0</v>
      </c>
      <c r="O32" s="8">
        <v>0</v>
      </c>
      <c r="P32" s="8">
        <v>0</v>
      </c>
      <c r="Q32" s="8">
        <v>0</v>
      </c>
      <c r="R32" s="9">
        <v>0</v>
      </c>
    </row>
    <row r="33" spans="1:18" ht="24.75" customHeight="1" x14ac:dyDescent="0.25">
      <c r="A33" s="114"/>
      <c r="B33" s="87"/>
      <c r="C33" s="88"/>
      <c r="D33" s="83"/>
      <c r="E33" s="63" t="s">
        <v>11</v>
      </c>
      <c r="F33" s="89"/>
      <c r="G33" s="41"/>
      <c r="H33" s="15"/>
      <c r="I33" s="15"/>
      <c r="J33" s="39">
        <f t="shared" si="1"/>
        <v>0</v>
      </c>
      <c r="K33" s="7">
        <v>0</v>
      </c>
      <c r="L33" s="8">
        <v>0</v>
      </c>
      <c r="M33" s="8">
        <v>0</v>
      </c>
      <c r="N33" s="8">
        <v>0</v>
      </c>
      <c r="O33" s="8">
        <v>0</v>
      </c>
      <c r="P33" s="8">
        <v>0</v>
      </c>
      <c r="Q33" s="8">
        <v>0</v>
      </c>
      <c r="R33" s="9">
        <v>0</v>
      </c>
    </row>
    <row r="34" spans="1:18" ht="24.75" customHeight="1" x14ac:dyDescent="0.25">
      <c r="A34" s="114"/>
      <c r="B34" s="80"/>
      <c r="C34" s="102"/>
      <c r="D34" s="83"/>
      <c r="E34" s="64" t="s">
        <v>12</v>
      </c>
      <c r="F34" s="89"/>
      <c r="G34" s="41"/>
      <c r="H34" s="15"/>
      <c r="I34" s="15"/>
      <c r="J34" s="39">
        <f t="shared" si="1"/>
        <v>0</v>
      </c>
      <c r="K34" s="7">
        <v>0</v>
      </c>
      <c r="L34" s="8">
        <v>0</v>
      </c>
      <c r="M34" s="8">
        <v>0</v>
      </c>
      <c r="N34" s="8">
        <v>0</v>
      </c>
      <c r="O34" s="8">
        <v>0</v>
      </c>
      <c r="P34" s="8">
        <v>0</v>
      </c>
      <c r="Q34" s="8">
        <v>0</v>
      </c>
      <c r="R34" s="9">
        <v>0</v>
      </c>
    </row>
    <row r="35" spans="1:18" ht="17.25" customHeight="1" x14ac:dyDescent="0.25">
      <c r="A35" s="40"/>
      <c r="B35" s="90">
        <v>4</v>
      </c>
      <c r="C35" s="92" t="s">
        <v>13</v>
      </c>
      <c r="D35" s="94"/>
      <c r="E35" s="58" t="s">
        <v>14</v>
      </c>
      <c r="F35" s="97" t="s">
        <v>68</v>
      </c>
      <c r="G35" s="15"/>
      <c r="H35" s="15"/>
      <c r="I35" s="15"/>
      <c r="J35" s="39">
        <f t="shared" ref="J35:J40" si="2">($K$12*K35)+($L$12*L35)+($M$12*M35)+($N$12*N35)+($O$12*O35)+($P$12*P35)+($Q$12*Q35)+($R$12*R35)</f>
        <v>0</v>
      </c>
      <c r="K35" s="7">
        <v>0</v>
      </c>
      <c r="L35" s="8">
        <v>0</v>
      </c>
      <c r="M35" s="8">
        <v>0</v>
      </c>
      <c r="N35" s="8">
        <v>0</v>
      </c>
      <c r="O35" s="8">
        <v>0</v>
      </c>
      <c r="P35" s="8">
        <v>0</v>
      </c>
      <c r="Q35" s="8">
        <v>0</v>
      </c>
      <c r="R35" s="9">
        <v>0</v>
      </c>
    </row>
    <row r="36" spans="1:18" ht="22.5" customHeight="1" x14ac:dyDescent="0.25">
      <c r="A36" s="40"/>
      <c r="B36" s="90"/>
      <c r="C36" s="92"/>
      <c r="D36" s="95"/>
      <c r="E36" s="22" t="s">
        <v>15</v>
      </c>
      <c r="F36" s="97"/>
      <c r="G36" s="15"/>
      <c r="H36" s="15"/>
      <c r="I36" s="15"/>
      <c r="J36" s="39">
        <f t="shared" si="2"/>
        <v>0</v>
      </c>
      <c r="K36" s="7">
        <v>0</v>
      </c>
      <c r="L36" s="8">
        <v>0</v>
      </c>
      <c r="M36" s="8">
        <v>0</v>
      </c>
      <c r="N36" s="8">
        <v>0</v>
      </c>
      <c r="O36" s="8">
        <v>0</v>
      </c>
      <c r="P36" s="8">
        <v>0</v>
      </c>
      <c r="Q36" s="8">
        <v>0</v>
      </c>
      <c r="R36" s="9">
        <v>0</v>
      </c>
    </row>
    <row r="37" spans="1:18" ht="38.25" customHeight="1" x14ac:dyDescent="0.25">
      <c r="A37" s="40"/>
      <c r="B37" s="90"/>
      <c r="C37" s="92"/>
      <c r="D37" s="95"/>
      <c r="E37" s="21" t="s">
        <v>59</v>
      </c>
      <c r="F37" s="97"/>
      <c r="G37" s="25"/>
      <c r="H37" s="15"/>
      <c r="I37" s="15"/>
      <c r="J37" s="39">
        <f t="shared" si="2"/>
        <v>0</v>
      </c>
      <c r="K37" s="7">
        <v>0</v>
      </c>
      <c r="L37" s="8">
        <v>0</v>
      </c>
      <c r="M37" s="8">
        <v>0</v>
      </c>
      <c r="N37" s="8">
        <v>0</v>
      </c>
      <c r="O37" s="8">
        <v>0</v>
      </c>
      <c r="P37" s="8">
        <v>0</v>
      </c>
      <c r="Q37" s="8">
        <v>0</v>
      </c>
      <c r="R37" s="9">
        <v>0</v>
      </c>
    </row>
    <row r="38" spans="1:18" ht="20.25" customHeight="1" x14ac:dyDescent="0.25">
      <c r="A38" s="40"/>
      <c r="B38" s="90"/>
      <c r="C38" s="92"/>
      <c r="D38" s="95"/>
      <c r="E38" s="21" t="s">
        <v>16</v>
      </c>
      <c r="F38" s="97"/>
      <c r="G38" s="15"/>
      <c r="H38" s="15"/>
      <c r="I38" s="15"/>
      <c r="J38" s="39">
        <f t="shared" si="2"/>
        <v>0</v>
      </c>
      <c r="K38" s="7">
        <v>0</v>
      </c>
      <c r="L38" s="8">
        <v>0</v>
      </c>
      <c r="M38" s="8">
        <v>0</v>
      </c>
      <c r="N38" s="8">
        <v>0</v>
      </c>
      <c r="O38" s="8">
        <v>0</v>
      </c>
      <c r="P38" s="8">
        <v>0</v>
      </c>
      <c r="Q38" s="8">
        <v>0</v>
      </c>
      <c r="R38" s="9">
        <v>0</v>
      </c>
    </row>
    <row r="39" spans="1:18" ht="20.25" customHeight="1" x14ac:dyDescent="0.25">
      <c r="A39" s="40"/>
      <c r="B39" s="90"/>
      <c r="C39" s="92"/>
      <c r="D39" s="95"/>
      <c r="E39" s="42" t="s">
        <v>60</v>
      </c>
      <c r="F39" s="97"/>
      <c r="G39" s="44"/>
      <c r="H39" s="44"/>
      <c r="I39" s="44"/>
      <c r="J39" s="39">
        <f t="shared" si="2"/>
        <v>0</v>
      </c>
      <c r="K39" s="46">
        <v>0</v>
      </c>
      <c r="L39" s="43">
        <v>0</v>
      </c>
      <c r="M39" s="43">
        <v>0</v>
      </c>
      <c r="N39" s="43">
        <v>0</v>
      </c>
      <c r="O39" s="43">
        <v>0</v>
      </c>
      <c r="P39" s="43">
        <v>0</v>
      </c>
      <c r="Q39" s="43">
        <v>0</v>
      </c>
      <c r="R39" s="47">
        <v>0</v>
      </c>
    </row>
    <row r="40" spans="1:18" ht="24.75" customHeight="1" x14ac:dyDescent="0.25">
      <c r="A40" s="40"/>
      <c r="B40" s="91"/>
      <c r="C40" s="93"/>
      <c r="D40" s="95"/>
      <c r="E40" s="42" t="s">
        <v>17</v>
      </c>
      <c r="F40" s="97"/>
      <c r="G40" s="44"/>
      <c r="H40" s="44"/>
      <c r="I40" s="44"/>
      <c r="J40" s="45">
        <f t="shared" si="2"/>
        <v>0</v>
      </c>
      <c r="K40" s="46">
        <v>0</v>
      </c>
      <c r="L40" s="43">
        <v>0</v>
      </c>
      <c r="M40" s="43">
        <v>0</v>
      </c>
      <c r="N40" s="43">
        <v>0</v>
      </c>
      <c r="O40" s="43">
        <v>0</v>
      </c>
      <c r="P40" s="43">
        <v>0</v>
      </c>
      <c r="Q40" s="43">
        <v>0</v>
      </c>
      <c r="R40" s="47">
        <v>0</v>
      </c>
    </row>
    <row r="41" spans="1:18" ht="92" x14ac:dyDescent="0.25">
      <c r="A41" s="40"/>
      <c r="B41" s="90">
        <v>5</v>
      </c>
      <c r="C41" s="98" t="s">
        <v>61</v>
      </c>
      <c r="D41" s="99"/>
      <c r="E41" s="57" t="s">
        <v>62</v>
      </c>
      <c r="F41" s="59" t="s">
        <v>63</v>
      </c>
      <c r="G41" s="60"/>
      <c r="H41" s="60"/>
      <c r="I41" s="60"/>
      <c r="J41" s="71">
        <f t="shared" ref="J41:J42" si="3">($K$12*K41)+($L$12*L41)+($M$12*M41)+($N$12*N41)+($O$12*O41)+($P$12*P41)+($Q$12*Q41)+($R$12*R41)</f>
        <v>1.7000000000000002</v>
      </c>
      <c r="K41" s="56">
        <v>1</v>
      </c>
      <c r="L41" s="56">
        <v>2</v>
      </c>
      <c r="M41" s="56">
        <v>1</v>
      </c>
      <c r="N41" s="56">
        <v>3</v>
      </c>
      <c r="O41" s="56">
        <v>3</v>
      </c>
      <c r="P41" s="56">
        <v>1</v>
      </c>
      <c r="Q41" s="56">
        <v>1</v>
      </c>
      <c r="R41" s="56">
        <v>1</v>
      </c>
    </row>
    <row r="42" spans="1:18" ht="108.75" customHeight="1" x14ac:dyDescent="0.25">
      <c r="A42" s="40"/>
      <c r="B42" s="90"/>
      <c r="C42" s="98"/>
      <c r="D42" s="99"/>
      <c r="E42" s="73" t="s">
        <v>64</v>
      </c>
      <c r="F42" s="59" t="s">
        <v>65</v>
      </c>
      <c r="G42" s="60"/>
      <c r="H42" s="60"/>
      <c r="I42" s="60"/>
      <c r="J42" s="71">
        <f t="shared" si="3"/>
        <v>2.4000000000000004</v>
      </c>
      <c r="K42" s="56">
        <v>2</v>
      </c>
      <c r="L42" s="56">
        <v>3</v>
      </c>
      <c r="M42" s="56">
        <v>2</v>
      </c>
      <c r="N42" s="56">
        <v>3</v>
      </c>
      <c r="O42" s="56">
        <v>3</v>
      </c>
      <c r="P42" s="56">
        <v>1</v>
      </c>
      <c r="Q42" s="56">
        <v>2</v>
      </c>
      <c r="R42" s="56">
        <v>2</v>
      </c>
    </row>
    <row r="43" spans="1:18" ht="108.75" customHeight="1" x14ac:dyDescent="0.25">
      <c r="A43" s="40"/>
      <c r="B43" s="90"/>
      <c r="C43" s="98"/>
      <c r="D43" s="99"/>
      <c r="E43" s="57" t="s">
        <v>66</v>
      </c>
      <c r="F43" s="59" t="s">
        <v>67</v>
      </c>
      <c r="G43" s="60"/>
      <c r="H43" s="60"/>
      <c r="I43" s="60"/>
      <c r="J43" s="74">
        <f>($K$12*K43)+($L$12*L43)+($M$12*M43)+($N$12*N43)+($O$12*O43)+($P$12*P43)+($Q$12*Q43)+($R$12*R43)</f>
        <v>1.4500000000000002</v>
      </c>
      <c r="K43" s="56">
        <v>2</v>
      </c>
      <c r="L43" s="56">
        <v>2</v>
      </c>
      <c r="M43" s="56">
        <v>1</v>
      </c>
      <c r="N43" s="56">
        <v>1</v>
      </c>
      <c r="O43" s="56">
        <v>1</v>
      </c>
      <c r="P43" s="56">
        <v>1</v>
      </c>
      <c r="Q43" s="56">
        <v>1</v>
      </c>
      <c r="R43" s="56">
        <v>1</v>
      </c>
    </row>
    <row r="44" spans="1:18" x14ac:dyDescent="0.25">
      <c r="D44" s="1"/>
    </row>
    <row r="45" spans="1:18" x14ac:dyDescent="0.25">
      <c r="D45" s="1"/>
    </row>
    <row r="46" spans="1:18" x14ac:dyDescent="0.25">
      <c r="D46" s="1"/>
    </row>
    <row r="47" spans="1:18" x14ac:dyDescent="0.25">
      <c r="D47" s="1"/>
    </row>
    <row r="48" spans="1:18" x14ac:dyDescent="0.25">
      <c r="D48" s="1"/>
    </row>
    <row r="49" spans="4:4" x14ac:dyDescent="0.25">
      <c r="D49" s="1"/>
    </row>
    <row r="50" spans="4:4" x14ac:dyDescent="0.25">
      <c r="D50" s="1"/>
    </row>
    <row r="51" spans="4:4" x14ac:dyDescent="0.25">
      <c r="D51" s="1"/>
    </row>
    <row r="52" spans="4:4" x14ac:dyDescent="0.25">
      <c r="D52" s="1"/>
    </row>
    <row r="53" spans="4:4" x14ac:dyDescent="0.25">
      <c r="D53" s="1"/>
    </row>
    <row r="54" spans="4:4" x14ac:dyDescent="0.25">
      <c r="D54" s="1"/>
    </row>
    <row r="55" spans="4:4" x14ac:dyDescent="0.25">
      <c r="D55" s="1"/>
    </row>
    <row r="56" spans="4:4" x14ac:dyDescent="0.25">
      <c r="D56" s="1"/>
    </row>
  </sheetData>
  <autoFilter ref="C11:J11" xr:uid="{00000000-0001-0000-0100-000000000000}"/>
  <mergeCells count="50">
    <mergeCell ref="M23:M25"/>
    <mergeCell ref="N23:N25"/>
    <mergeCell ref="J16:J18"/>
    <mergeCell ref="Q16:Q18"/>
    <mergeCell ref="Q23:Q25"/>
    <mergeCell ref="O16:O18"/>
    <mergeCell ref="P16:P18"/>
    <mergeCell ref="O23:O25"/>
    <mergeCell ref="P23:P25"/>
    <mergeCell ref="N16:N18"/>
    <mergeCell ref="B41:B43"/>
    <mergeCell ref="A6:R6"/>
    <mergeCell ref="A13:A14"/>
    <mergeCell ref="K16:K18"/>
    <mergeCell ref="M16:M18"/>
    <mergeCell ref="I16:I17"/>
    <mergeCell ref="K7:R7"/>
    <mergeCell ref="K11:R11"/>
    <mergeCell ref="K10:R10"/>
    <mergeCell ref="A15:A34"/>
    <mergeCell ref="F16:F17"/>
    <mergeCell ref="E23:E25"/>
    <mergeCell ref="E16:E17"/>
    <mergeCell ref="R23:R25"/>
    <mergeCell ref="R16:R18"/>
    <mergeCell ref="J23:J25"/>
    <mergeCell ref="L16:L18"/>
    <mergeCell ref="I23:I25"/>
    <mergeCell ref="F35:F40"/>
    <mergeCell ref="C41:C43"/>
    <mergeCell ref="D41:D43"/>
    <mergeCell ref="G16:G18"/>
    <mergeCell ref="H23:H25"/>
    <mergeCell ref="H16:H18"/>
    <mergeCell ref="K23:K25"/>
    <mergeCell ref="L23:L25"/>
    <mergeCell ref="F23:F25"/>
    <mergeCell ref="C30:C34"/>
    <mergeCell ref="F30:F34"/>
    <mergeCell ref="B35:B40"/>
    <mergeCell ref="C35:C40"/>
    <mergeCell ref="D35:D40"/>
    <mergeCell ref="G23:G25"/>
    <mergeCell ref="B13:B14"/>
    <mergeCell ref="D30:D34"/>
    <mergeCell ref="D15:D29"/>
    <mergeCell ref="C13:C14"/>
    <mergeCell ref="B30:B34"/>
    <mergeCell ref="B15:B29"/>
    <mergeCell ref="C15:C29"/>
  </mergeCells>
  <phoneticPr fontId="1" type="noConversion"/>
  <pageMargins left="0.25" right="0.25" top="0.75" bottom="0.75" header="0.3" footer="0.3"/>
  <pageSetup paperSize="9" scale="53" orientation="landscape" r:id="rId1"/>
  <colBreaks count="1" manualBreakCount="1">
    <brk id="18"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9C01C-B740-4B7A-BA55-28477A00C034}">
  <dimension ref="B2:D8"/>
  <sheetViews>
    <sheetView tabSelected="1" zoomScale="80" zoomScaleNormal="80" workbookViewId="0">
      <selection activeCell="B5" sqref="B5:B6"/>
    </sheetView>
  </sheetViews>
  <sheetFormatPr defaultRowHeight="14.5" x14ac:dyDescent="0.35"/>
  <cols>
    <col min="2" max="2" width="22.1796875" customWidth="1"/>
    <col min="3" max="3" width="51.453125" customWidth="1"/>
    <col min="4" max="4" width="13" customWidth="1"/>
  </cols>
  <sheetData>
    <row r="2" spans="2:4" x14ac:dyDescent="0.35">
      <c r="B2" s="79" t="s">
        <v>71</v>
      </c>
    </row>
    <row r="4" spans="2:4" ht="117" customHeight="1" x14ac:dyDescent="0.35">
      <c r="B4" s="18" t="s">
        <v>39</v>
      </c>
      <c r="C4" s="75" t="s">
        <v>72</v>
      </c>
      <c r="D4" s="76">
        <v>2.85</v>
      </c>
    </row>
    <row r="5" spans="2:4" ht="68.25" customHeight="1" x14ac:dyDescent="0.35">
      <c r="B5" s="112" t="s">
        <v>2</v>
      </c>
      <c r="C5" s="115" t="s">
        <v>45</v>
      </c>
      <c r="D5" s="123">
        <v>2.5</v>
      </c>
    </row>
    <row r="6" spans="2:4" x14ac:dyDescent="0.35">
      <c r="B6" s="112"/>
      <c r="C6" s="116"/>
      <c r="D6" s="123"/>
    </row>
    <row r="7" spans="2:4" ht="276" x14ac:dyDescent="0.35">
      <c r="B7" s="21" t="s">
        <v>55</v>
      </c>
      <c r="C7" s="23" t="s">
        <v>56</v>
      </c>
      <c r="D7" s="77">
        <v>2.4500000000000002</v>
      </c>
    </row>
    <row r="8" spans="2:4" ht="57.5" x14ac:dyDescent="0.35">
      <c r="B8" s="73" t="s">
        <v>64</v>
      </c>
      <c r="C8" s="78" t="s">
        <v>65</v>
      </c>
      <c r="D8" s="77">
        <v>2.4000000000000004</v>
      </c>
    </row>
  </sheetData>
  <mergeCells count="3">
    <mergeCell ref="B5:B6"/>
    <mergeCell ref="C5:C6"/>
    <mergeCell ref="D5:D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7967D6F3D74E4AB7CD8B8EF067D0DA" ma:contentTypeVersion="14" ma:contentTypeDescription="Create a new document." ma:contentTypeScope="" ma:versionID="702e133cc495a6cdeca959ef8573f4c9">
  <xsd:schema xmlns:xsd="http://www.w3.org/2001/XMLSchema" xmlns:xs="http://www.w3.org/2001/XMLSchema" xmlns:p="http://schemas.microsoft.com/office/2006/metadata/properties" xmlns:ns2="29d245bc-15f0-4580-a8a8-85e5ae9db388" xmlns:ns3="abc6d15e-bbb8-4c09-b652-8f16f7903cd1" targetNamespace="http://schemas.microsoft.com/office/2006/metadata/properties" ma:root="true" ma:fieldsID="d4b919af3cca0ce3a94571c2e8aa358f" ns2:_="" ns3:_="">
    <xsd:import namespace="29d245bc-15f0-4580-a8a8-85e5ae9db388"/>
    <xsd:import namespace="abc6d15e-bbb8-4c09-b652-8f16f7903cd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245bc-15f0-4580-a8a8-85e5ae9db38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915ec55-b96d-4a15-90f1-75f1723228d0}" ma:internalName="TaxCatchAll" ma:showField="CatchAllData" ma:web="29d245bc-15f0-4580-a8a8-85e5ae9db3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c6d15e-bbb8-4c09-b652-8f16f7903cd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9afaa4b-066a-442a-bc89-1f92dccc18c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c6d15e-bbb8-4c09-b652-8f16f7903cd1">
      <Terms xmlns="http://schemas.microsoft.com/office/infopath/2007/PartnerControls"/>
    </lcf76f155ced4ddcb4097134ff3c332f>
    <TaxCatchAll xmlns="29d245bc-15f0-4580-a8a8-85e5ae9db3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6B99C0-3AC3-4FC3-9A78-4CED93188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245bc-15f0-4580-a8a8-85e5ae9db388"/>
    <ds:schemaRef ds:uri="abc6d15e-bbb8-4c09-b652-8f16f7903c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0F9E47-911C-44BE-B976-1CFB0D4FADD9}">
  <ds:schemaRefs>
    <ds:schemaRef ds:uri="http://schemas.microsoft.com/office/2006/metadata/properties"/>
    <ds:schemaRef ds:uri="http://schemas.microsoft.com/office/infopath/2007/PartnerControls"/>
    <ds:schemaRef ds:uri="abc6d15e-bbb8-4c09-b652-8f16f7903cd1"/>
    <ds:schemaRef ds:uri="29d245bc-15f0-4580-a8a8-85e5ae9db388"/>
  </ds:schemaRefs>
</ds:datastoreItem>
</file>

<file path=customXml/itemProps3.xml><?xml version="1.0" encoding="utf-8"?>
<ds:datastoreItem xmlns:ds="http://schemas.openxmlformats.org/officeDocument/2006/customXml" ds:itemID="{1771B36A-3C68-44C9-BD68-FCF0A1899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Vertinimo įrankis</vt:lpstr>
      <vt:lpstr>Prioritetinės sritys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Agnė</dc:creator>
  <cp:keywords/>
  <dc:description/>
  <cp:lastModifiedBy>Nedas PRANCKUS</cp:lastModifiedBy>
  <cp:revision/>
  <dcterms:created xsi:type="dcterms:W3CDTF">2021-01-13T10:55:44Z</dcterms:created>
  <dcterms:modified xsi:type="dcterms:W3CDTF">2025-03-21T13:39:48Z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0x0101008F7967D6F3D74E4AB7CD8B8EF067D0DA</vt:lpwstr>
  </property>
  <property fmtid="{D5CDD505-2E9C-101B-9397-08002B2CF9AE}" pid="3" name="MediaServiceImageTags">
    <vt:lpwstr/>
  </property>
</Properties>
</file>