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4" documentId="13_ncr:1_{CBE98E51-BC30-4FEB-9DD1-EDD849246095}" xr6:coauthVersionLast="47" xr6:coauthVersionMax="47" xr10:uidLastSave="{B69AE6A6-DF3B-45BE-A0A5-D53B307EE764}"/>
  <bookViews>
    <workbookView xWindow="28830" yWindow="6375" windowWidth="28770" windowHeight="9165"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 i="6" l="1"/>
  <c r="J2" i="6"/>
  <c r="AC7" i="1" l="1"/>
  <c r="O3" i="10"/>
  <c r="O2" i="10"/>
  <c r="L2" i="6" l="1"/>
  <c r="K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<sst xmlns="http://schemas.openxmlformats.org/spreadsheetml/2006/main" count="12775" uniqueCount="7791">
  <si>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</si>
  <si>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</si>
  <si>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</si>
  <si>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</si>
  <si>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</si>
  <si>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</si>
  <si>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</si>
  <si>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</si>
  <si>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</si>
  <si>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</si>
  <si>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</si>
  <si>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</si>
  <si>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</si>
  <si>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</si>
  <si>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</si>
  <si>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</si>
  <si>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</si>
  <si>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</si>
  <si>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</si>
  <si>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</si>
  <si>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</si>
  <si>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</si>
  <si>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</si>
  <si>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</si>
  <si>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</si>
  <si>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</si>
  <si>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</si>
  <si>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</si>
  <si>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</si>
  <si>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</si>
  <si>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</si>
  <si>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</si>
  <si>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</si>
  <si>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</si>
  <si>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</si>
  <si>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</si>
  <si>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</si>
  <si>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</si>
  <si>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</si>
  <si>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</si>
  <si>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</si>
  <si>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</si>
  <si>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</si>
  <si>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</si>
  <si>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</si>
  <si>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</si>
  <si>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</si>
  <si>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</si>
  <si>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</si>
  <si>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</si>
  <si>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</si>
  <si>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</si>
  <si>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</si>
  <si>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</si>
  <si>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</si>
  <si>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</si>
  <si>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</si>
  <si>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</si>
  <si>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</si>
  <si>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</si>
  <si>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</si>
  <si>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</si>
  <si>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</si>
  <si>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</si>
  <si>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</si>
  <si>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</si>
  <si>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</si>
  <si>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</si>
  <si>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</si>
  <si>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</si>
  <si>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</si>
  <si>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</si>
  <si>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</si>
  <si>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</si>
  <si>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</si>
  <si>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</si>
  <si>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</si>
  <si>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</si>
  <si>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</si>
  <si>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</si>
  <si>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</si>
  <si>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</si>
  <si>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</si>
  <si>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</si>
  <si>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</si>
  <si>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</si>
  <si>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</si>
  <si>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</si>
  <si>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</si>
  <si>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</si>
  <si>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</si>
  <si>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</si>
  <si>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</si>
  <si>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</si>
  <si>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</si>
  <si>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</si>
  <si>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</si>
  <si>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</si>
  <si>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</si>
  <si>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</si>
  <si>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</si>
  <si>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</si>
  <si>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</si>
  <si>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</si>
  <si>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</si>
  <si>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</si>
  <si>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</si>
  <si>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</si>
  <si>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</si>
  <si>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</si>
  <si>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</si>
  <si>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</si>
  <si>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</si>
  <si>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</si>
  <si>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</si>
  <si>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</si>
  <si>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</si>
  <si>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</si>
  <si>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</si>
  <si>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</si>
  <si>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</si>
  <si>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</si>
  <si>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</si>
  <si>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</si>
  <si>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</si>
  <si>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</si>
  <si>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</si>
  <si>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</si>
  <si>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</si>
  <si>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</si>
  <si>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</si>
  <si>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</si>
  <si>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</si>
  <si>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</si>
  <si>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</si>
  <si>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</si>
  <si>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</si>
  <si>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</si>
  <si>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</si>
  <si>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</si>
  <si>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</si>
  <si>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</si>
  <si>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</si>
  <si>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</si>
  <si>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</si>
  <si>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</si>
  <si>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</si>
  <si>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</si>
  <si>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</si>
  <si>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</si>
  <si>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</si>
  <si>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</si>
  <si>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</si>
  <si>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</si>
  <si>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</si>
  <si>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</si>
  <si>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</si>
  <si>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</si>
  <si>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</si>
  <si>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</si>
  <si>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</si>
  <si>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</si>
  <si>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</si>
  <si>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</si>
  <si>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</si>
  <si>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</si>
  <si>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</si>
  <si>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</si>
  <si>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</si>
  <si>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</si>
  <si>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</si>
  <si>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</si>
  <si>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</si>
  <si>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</si>
  <si>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</si>
  <si>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</si>
  <si>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</si>
  <si>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</si>
  <si>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</si>
  <si>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</si>
  <si>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</si>
  <si>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</si>
  <si>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</si>
  <si>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</si>
  <si>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</si>
  <si>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</si>
  <si>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</si>
  <si>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</si>
  <si>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</si>
  <si>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</si>
  <si>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</si>
  <si>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</si>
  <si>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</si>
  <si>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</si>
  <si>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</si>
  <si>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</si>
  <si>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</si>
  <si>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</si>
  <si>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</si>
  <si>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</si>
  <si>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</si>
  <si>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</si>
  <si>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</si>
  <si>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</si>
  <si>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</si>
  <si>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</si>
  <si>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</si>
  <si>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</si>
  <si>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</si>
  <si>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</si>
  <si>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</si>
  <si>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</si>
  <si>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</si>
  <si>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</si>
  <si>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</si>
  <si>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</si>
  <si>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</si>
  <si>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</si>
  <si>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</si>
  <si>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</si>
  <si>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</si>
  <si>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</si>
  <si>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</si>
  <si>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</si>
  <si>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</si>
  <si>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</si>
  <si>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</si>
  <si>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</si>
  <si>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</si>
  <si>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</si>
  <si>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</si>
  <si>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</si>
  <si>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</si>
  <si>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</si>
  <si>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</si>
  <si>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</si>
  <si>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</si>
  <si>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</si>
  <si>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</si>
  <si>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</si>
  <si>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</si>
  <si>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</si>
  <si>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</si>
  <si>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</si>
  <si>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</si>
  <si>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</si>
  <si>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</si>
  <si>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</si>
  <si>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</si>
  <si>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</si>
  <si>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</si>
  <si>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</si>
  <si>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</si>
  <si>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</si>
  <si>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</si>
  <si>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</si>
  <si>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</si>
  <si>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</si>
  <si>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</si>
  <si>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</si>
  <si>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</si>
  <si>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</si>
  <si>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</si>
  <si>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</si>
  <si>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</si>
  <si>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</si>
  <si>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</si>
  <si>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</si>
  <si>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</si>
  <si>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</si>
  <si>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</si>
  <si>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</si>
  <si>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</si>
  <si>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</si>
  <si>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</si>
  <si>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</si>
  <si>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</si>
  <si>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</si>
  <si>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</si>
  <si>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</si>
  <si>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</si>
  <si>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</si>
  <si>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</si>
  <si>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</si>
  <si>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</si>
  <si>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</si>
  <si>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</si>
  <si>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</si>
  <si>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</si>
  <si>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</si>
  <si>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</si>
  <si>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</si>
  <si>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</si>
  <si>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</si>
  <si>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</si>
  <si>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</si>
  <si>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</si>
  <si>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</si>
  <si>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</si>
  <si>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</si>
  <si>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</si>
  <si>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</si>
  <si>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</si>
  <si>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</si>
  <si>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</si>
  <si>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</si>
  <si>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</si>
  <si>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</si>
  <si>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</si>
  <si>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</si>
  <si>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</si>
  <si>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</si>
  <si>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</si>
  <si>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</si>
  <si>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</si>
  <si>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</si>
  <si>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</si>
  <si>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</si>
  <si>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</si>
  <si>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</si>
  <si>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</si>
  <si>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</si>
  <si>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</si>
  <si>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</si>
  <si>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</si>
  <si>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</si>
  <si>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</si>
  <si>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</si>
  <si>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</si>
  <si>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</si>
  <si>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</si>
  <si>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</si>
  <si>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</si>
  <si>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</si>
  <si>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</si>
  <si>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</si>
  <si>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</si>
  <si>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</si>
  <si>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</si>
  <si>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</si>
  <si>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</si>
  <si>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</si>
  <si>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</si>
  <si>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</si>
  <si>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</si>
  <si>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</si>
  <si>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</si>
  <si>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</si>
  <si>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</si>
  <si>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</si>
  <si>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</si>
  <si>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</si>
  <si>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</si>
  <si>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</si>
  <si>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</si>
  <si>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</si>
  <si>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</si>
  <si>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</si>
  <si>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</si>
  <si>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</si>
  <si>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</si>
  <si>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</si>
  <si>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</si>
  <si>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</si>
  <si>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</si>
  <si>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</si>
  <si>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</si>
  <si>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</si>
  <si>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</si>
  <si>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</si>
  <si>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</si>
  <si>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</si>
  <si>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</si>
  <si>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</si>
  <si>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</si>
  <si>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</si>
  <si>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</si>
  <si>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</si>
  <si>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</si>
  <si>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</si>
  <si>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</si>
  <si>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</si>
  <si>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</si>
  <si>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</si>
  <si>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</si>
  <si>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</si>
  <si>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</si>
  <si>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</si>
  <si>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</si>
  <si>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</si>
  <si>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</si>
  <si>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</si>
  <si>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</si>
  <si>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</si>
  <si>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</si>
  <si>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</si>
  <si>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</si>
  <si>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</si>
  <si>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</si>
  <si>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</si>
  <si>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</si>
  <si>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</si>
  <si>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</si>
  <si>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</si>
  <si>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</si>
  <si>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</si>
  <si>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</si>
  <si>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</si>
  <si>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</si>
  <si>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</si>
  <si>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</si>
  <si>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</si>
  <si>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</si>
  <si>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</si>
  <si>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</si>
  <si>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</si>
  <si>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</si>
  <si>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</si>
  <si>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</si>
  <si>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</si>
  <si>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</si>
  <si>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</si>
  <si>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</si>
  <si>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</si>
  <si>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</si>
  <si>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</si>
  <si>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</si>
  <si>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</si>
  <si>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</si>
  <si>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</si>
  <si>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</si>
  <si>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</si>
  <si>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</si>
  <si>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</si>
  <si>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</si>
  <si>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</si>
  <si>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</si>
  <si>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</si>
  <si>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</si>
  <si>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</si>
  <si>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</si>
  <si>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</si>
  <si>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</si>
  <si>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</si>
  <si>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</si>
  <si>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</si>
  <si>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</si>
  <si>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</si>
  <si>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</si>
  <si>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</si>
  <si>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</si>
  <si>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</si>
  <si>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</si>
  <si>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</si>
  <si>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</si>
  <si>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</si>
  <si>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</si>
  <si>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</si>
  <si>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</si>
  <si>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</si>
  <si>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</si>
  <si>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</si>
  <si>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</si>
  <si>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</si>
  <si>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</si>
  <si>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</si>
  <si>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</si>
  <si>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</si>
  <si>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</si>
  <si>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</si>
  <si>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</si>
  <si>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</si>
  <si>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</si>
  <si>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</si>
  <si>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</si>
  <si>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</si>
  <si>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</si>
  <si>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</si>
  <si>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</si>
  <si>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</si>
  <si>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</si>
  <si>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</si>
  <si>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</si>
  <si>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</si>
  <si>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</si>
  <si>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</si>
  <si>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</si>
  <si>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</si>
  <si>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</si>
  <si>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</si>
  <si>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</si>
  <si>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</si>
  <si>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</si>
  <si>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</si>
  <si>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</si>
  <si>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</si>
  <si>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</si>
  <si>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</si>
  <si>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</si>
  <si>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</si>
  <si>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</si>
  <si>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</si>
  <si>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</si>
  <si>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</si>
  <si>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</si>
  <si>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</si>
  <si>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</si>
  <si>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</si>
  <si>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</si>
  <si>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</si>
  <si>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</si>
  <si>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</si>
  <si>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</si>
  <si>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</si>
  <si>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</si>
  <si>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</si>
  <si>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</si>
  <si>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</si>
  <si>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</si>
  <si>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</si>
  <si>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</si>
  <si>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</si>
  <si>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</si>
  <si>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</si>
  <si>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</si>
  <si>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</si>
  <si>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</si>
  <si>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</si>
  <si>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</si>
  <si>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</si>
  <si>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</si>
  <si>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</si>
  <si>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</si>
  <si>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</si>
  <si>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</si>
  <si>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</si>
  <si>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</si>
  <si>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</si>
  <si>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</si>
  <si>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</si>
  <si>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</si>
  <si>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</si>
  <si>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</si>
  <si>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</si>
  <si>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</si>
  <si>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</si>
  <si>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</si>
  <si>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</si>
  <si>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</si>
  <si>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</si>
  <si>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</si>
  <si>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</si>
  <si>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</si>
  <si>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</si>
  <si>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</si>
  <si>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</si>
  <si>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</si>
  <si>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</si>
  <si>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</si>
  <si>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</si>
  <si>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</si>
  <si>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</si>
  <si>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</si>
  <si>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</si>
  <si>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</si>
  <si>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</si>
  <si>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</si>
  <si>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</si>
  <si>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</si>
  <si>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</si>
  <si>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</si>
  <si>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</si>
  <si>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</si>
  <si>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</si>
  <si>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</si>
  <si>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</si>
  <si>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</si>
  <si>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</si>
  <si>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</si>
  <si>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</si>
  <si>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</si>
  <si>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</si>
  <si>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</si>
  <si>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</si>
  <si>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</si>
  <si>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</si>
  <si>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</si>
  <si>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</si>
  <si>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</si>
  <si>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</si>
  <si>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</si>
  <si>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</si>
  <si>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</si>
  <si>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</si>
  <si>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</si>
  <si>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</si>
  <si>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</si>
  <si>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</si>
  <si>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</si>
  <si>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</si>
  <si>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</si>
  <si>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</si>
  <si>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</si>
  <si>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</si>
  <si>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</si>
  <si>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</si>
  <si>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</si>
  <si>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</si>
  <si>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</si>
  <si>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</si>
  <si>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</si>
  <si>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</si>
  <si>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</si>
  <si>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</si>
  <si>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</si>
  <si>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</si>
  <si>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</si>
  <si>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</si>
  <si>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</si>
  <si>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</si>
  <si>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</si>
  <si>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</si>
  <si>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</si>
  <si>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</si>
  <si>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</si>
  <si>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</si>
  <si>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</si>
  <si>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</si>
  <si>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</si>
  <si>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</si>
  <si>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</si>
  <si>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</si>
  <si>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</si>
  <si>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</si>
  <si>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</si>
  <si>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</si>
  <si>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</si>
  <si>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</si>
  <si>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</si>
  <si>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</si>
  <si>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</si>
  <si>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</si>
  <si>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</si>
  <si>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</si>
  <si>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</si>
  <si>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</si>
  <si>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</si>
  <si>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</si>
  <si>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</si>
  <si>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</si>
  <si>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</si>
  <si>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</si>
  <si>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</si>
  <si>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</si>
  <si>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</si>
  <si>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</si>
  <si>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</si>
  <si>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</si>
  <si>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</si>
  <si>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</si>
  <si>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</si>
  <si>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</si>
  <si>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</si>
  <si>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</si>
  <si>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</si>
  <si>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</si>
  <si>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</si>
  <si>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</si>
  <si>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</si>
  <si>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</si>
  <si>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</si>
  <si>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</si>
  <si>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</si>
  <si>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</si>
  <si>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</si>
  <si>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</si>
  <si>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</si>
  <si>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</si>
  <si>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</si>
  <si>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</si>
  <si>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</si>
  <si>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</si>
  <si>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</si>
  <si>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</si>
  <si>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</si>
  <si>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</si>
  <si>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</si>
  <si>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</si>
  <si>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</si>
  <si>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</si>
  <si>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</si>
  <si>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</si>
  <si>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</si>
  <si>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</si>
  <si>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</si>
  <si>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</si>
  <si>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</si>
  <si>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</si>
  <si>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</si>
  <si>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</si>
  <si>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</si>
  <si>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</si>
  <si>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</si>
  <si>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</si>
  <si>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</si>
  <si>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</si>
  <si>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</si>
  <si>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</si>
  <si>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</si>
  <si>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</si>
  <si>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</si>
  <si>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</si>
  <si>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</si>
  <si>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</si>
  <si>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</si>
  <si>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</si>
  <si>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</si>
  <si>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</si>
  <si>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</si>
  <si>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</si>
  <si>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</si>
  <si>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</si>
  <si>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</si>
  <si>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</si>
  <si>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</si>
  <si>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</si>
  <si>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</si>
  <si>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</si>
  <si>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</si>
  <si>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</si>
  <si>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</si>
  <si>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</si>
  <si>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</si>
  <si>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</si>
  <si>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</si>
  <si>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</si>
  <si>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</si>
  <si>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</si>
  <si>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</si>
  <si>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</si>
  <si>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</si>
  <si>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</si>
  <si>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</si>
  <si>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</si>
  <si>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</si>
  <si>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</si>
  <si>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</si>
  <si>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</si>
  <si>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</si>
  <si>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</si>
  <si>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</si>
  <si>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</si>
  <si>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</si>
  <si>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</si>
  <si>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</si>
  <si>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</si>
  <si>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</si>
  <si>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</si>
  <si>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</si>
  <si>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</si>
  <si>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</si>
  <si>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</si>
  <si>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</si>
  <si>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</si>
  <si>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</si>
  <si>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</si>
  <si>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</si>
  <si>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</si>
  <si>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</si>
  <si>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</si>
  <si>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</si>
  <si>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</si>
  <si>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</si>
  <si>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</si>
  <si>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</si>
  <si>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</si>
  <si>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</si>
  <si>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</si>
  <si>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</si>
  <si>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</si>
  <si>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</si>
  <si>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</si>
  <si>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</si>
  <si>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</si>
  <si>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</si>
  <si>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</si>
  <si>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</si>
  <si>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</si>
  <si>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</si>
  <si>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</si>
  <si>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</si>
  <si>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</si>
  <si>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</si>
  <si>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</si>
  <si>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</si>
  <si>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</si>
  <si>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</si>
  <si>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</si>
  <si>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</si>
  <si>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</si>
  <si>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</si>
  <si>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</si>
  <si>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</si>
  <si>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</si>
  <si>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</si>
  <si>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</si>
  <si>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</si>
  <si>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</si>
  <si>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</si>
  <si>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</si>
  <si>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</si>
  <si>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</si>
  <si>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</si>
  <si>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</si>
  <si>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</si>
  <si>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</si>
  <si>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</si>
  <si>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</si>
  <si>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</si>
  <si>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</si>
  <si>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</si>
  <si>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</si>
  <si>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</si>
  <si>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</si>
  <si>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</si>
  <si>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</si>
  <si>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</si>
  <si>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</si>
  <si>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</si>
  <si>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</si>
  <si>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</si>
  <si>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</si>
  <si>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</si>
  <si>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</si>
  <si>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</si>
  <si>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</si>
  <si>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</si>
  <si>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</si>
  <si>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</si>
  <si>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</si>
  <si>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</si>
  <si>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</si>
  <si>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</si>
  <si>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</si>
  <si>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</si>
  <si>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</si>
  <si>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</si>
  <si>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</si>
  <si>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</si>
  <si>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</si>
  <si>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</si>
  <si>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</si>
  <si>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</si>
  <si>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</si>
  <si>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</si>
  <si>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</si>
  <si>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</si>
  <si>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</si>
  <si>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</si>
  <si>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</si>
  <si>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</si>
  <si>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</si>
  <si>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</si>
  <si>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</si>
  <si>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</si>
  <si>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</si>
  <si>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</si>
  <si>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</si>
  <si>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</si>
  <si>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</si>
  <si>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</si>
  <si>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</si>
  <si>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</si>
  <si>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</si>
  <si>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</si>
  <si>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</si>
  <si>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</si>
  <si>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</si>
  <si>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</si>
  <si>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</si>
  <si>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</si>
  <si>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</si>
  <si>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</si>
  <si>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</si>
  <si>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</si>
  <si>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</si>
  <si>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</si>
  <si>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</si>
  <si>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</si>
  <si>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</si>
  <si>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</si>
  <si>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</si>
  <si>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</si>
  <si>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</si>
  <si>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</si>
  <si>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</si>
  <si>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</si>
  <si>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</si>
  <si>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</si>
  <si>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</si>
  <si>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</si>
  <si>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</si>
  <si>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</si>
  <si>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</si>
  <si>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</si>
  <si>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</si>
  <si>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</si>
  <si>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</si>
  <si>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</si>
  <si>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</si>
  <si>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</si>
  <si>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</si>
  <si>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</si>
  <si>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</si>
  <si>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</si>
  <si>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</si>
  <si>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</si>
  <si>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</si>
  <si>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</si>
  <si>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</si>
  <si>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</si>
  <si>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</si>
  <si>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</si>
  <si>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</si>
  <si>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</si>
  <si>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</si>
  <si>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</si>
  <si>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</si>
  <si>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</si>
  <si>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</si>
  <si>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</si>
  <si>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</si>
  <si>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</si>
  <si>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</si>
  <si>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</si>
  <si>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</si>
  <si>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</si>
  <si>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</si>
  <si>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</si>
  <si>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</si>
  <si>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</si>
  <si>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</si>
  <si>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</si>
  <si>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</si>
  <si>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</si>
  <si>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</si>
  <si>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</si>
  <si>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</si>
  <si>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</si>
  <si>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</si>
  <si>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</si>
  <si>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</si>
  <si>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</si>
  <si>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</si>
  <si>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</si>
  <si>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</si>
  <si>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</si>
  <si>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</si>
  <si>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</si>
  <si>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</si>
  <si>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</si>
  <si>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</si>
  <si>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</si>
  <si>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</si>
  <si>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</si>
  <si>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</si>
  <si>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</si>
  <si>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</si>
  <si>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</si>
  <si>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</si>
  <si>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</si>
  <si>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</si>
  <si>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</si>
  <si>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</si>
  <si>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</si>
  <si>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</si>
  <si>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</si>
  <si>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</si>
  <si>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</si>
  <si>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</si>
  <si>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</si>
  <si>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</si>
  <si>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</si>
  <si>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</si>
  <si>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</si>
  <si>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</si>
  <si>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</si>
  <si>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</si>
  <si>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</si>
  <si>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</si>
  <si>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</si>
  <si>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</si>
  <si>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</si>
  <si>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</si>
  <si>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</si>
  <si>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</si>
  <si>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</si>
  <si>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</si>
  <si>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</si>
  <si>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</si>
  <si>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</si>
  <si>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</si>
  <si>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</si>
  <si>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</si>
  <si>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</si>
  <si>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</si>
  <si>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</si>
  <si>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</si>
  <si>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</si>
  <si>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</si>
  <si>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</si>
  <si>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</si>
  <si>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</si>
  <si>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</si>
  <si>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</si>
  <si>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</si>
  <si>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</si>
  <si>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</si>
  <si>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</si>
  <si>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</si>
  <si>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</si>
  <si>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</si>
  <si>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</si>
  <si>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</si>
  <si>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</si>
  <si>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</si>
  <si>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</si>
  <si>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</si>
  <si>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</si>
  <si>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</si>
  <si>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</si>
  <si>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</si>
  <si>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</si>
  <si>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</si>
  <si>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</si>
  <si>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</si>
  <si>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</si>
  <si>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</si>
  <si>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</si>
  <si>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</si>
  <si>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</si>
  <si>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</si>
  <si>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</si>
  <si>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</si>
  <si>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</si>
  <si>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</si>
  <si>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</si>
  <si>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</si>
  <si>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</si>
  <si>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</si>
  <si>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</si>
  <si>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</si>
  <si>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</si>
  <si>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</si>
  <si>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</si>
  <si>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</si>
  <si>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</si>
  <si>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</si>
  <si>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</si>
  <si>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</si>
  <si>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</si>
  <si>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</si>
  <si>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</si>
  <si>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</si>
  <si>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</si>
  <si>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</si>
  <si>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</si>
  <si>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</si>
  <si>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</si>
  <si>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</si>
  <si>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</si>
  <si>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</si>
  <si>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</si>
  <si>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</si>
  <si>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</si>
  <si>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</si>
  <si>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</si>
  <si>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</si>
  <si>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</si>
  <si>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</si>
  <si>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</si>
  <si>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</si>
  <si>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</si>
  <si>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</si>
  <si>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</si>
  <si>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</si>
  <si>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</si>
  <si>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</si>
  <si>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</si>
  <si>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</si>
  <si>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</si>
  <si>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</si>
  <si>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</si>
  <si>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</si>
  <si>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</si>
  <si>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</si>
  <si>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</si>
  <si>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</si>
  <si>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</si>
  <si>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</si>
  <si>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</si>
  <si>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</si>
  <si>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</si>
  <si>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</si>
  <si>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</si>
  <si>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</si>
  <si>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</si>
  <si>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</si>
  <si>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</si>
  <si>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</si>
  <si>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</si>
  <si>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</si>
  <si>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</si>
  <si>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</si>
  <si>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</si>
  <si>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</si>
  <si>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</si>
  <si>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</si>
  <si>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</si>
  <si>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</si>
  <si>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</si>
  <si>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</si>
  <si>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</si>
  <si>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</si>
  <si>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</si>
  <si>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</si>
  <si>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</si>
  <si>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</si>
  <si>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</si>
  <si>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</si>
  <si>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</si>
  <si>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</si>
  <si>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</si>
  <si>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</si>
  <si>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</si>
  <si>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</si>
  <si>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</si>
  <si>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</si>
  <si>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</si>
  <si>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</si>
  <si>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</si>
  <si>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</si>
  <si>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</si>
  <si>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</si>
  <si>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</si>
  <si>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</si>
  <si>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</si>
  <si>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</si>
  <si>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</si>
  <si>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</si>
  <si>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</si>
  <si>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</si>
  <si>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</si>
  <si>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</si>
  <si>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</si>
  <si>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</si>
  <si>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</si>
  <si>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</si>
  <si>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</si>
  <si>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</si>
  <si>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</si>
  <si>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</si>
  <si>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</si>
  <si>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</si>
  <si>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</si>
  <si>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</si>
  <si>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</si>
  <si>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</si>
  <si>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</si>
  <si>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</si>
  <si>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</si>
  <si>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</si>
  <si>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</si>
  <si>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</si>
  <si>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</si>
  <si>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</si>
  <si>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</si>
  <si>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</si>
  <si>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</si>
  <si>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</si>
  <si>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</si>
  <si>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</si>
  <si>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</si>
  <si>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</si>
  <si>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</si>
  <si>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</si>
  <si>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</si>
  <si>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</si>
  <si>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</si>
  <si>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</si>
  <si>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</si>
  <si>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</si>
  <si>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</si>
  <si>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</si>
  <si>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</si>
  <si>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</si>
  <si>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</si>
  <si>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</si>
  <si>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</si>
  <si>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</si>
  <si>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</si>
  <si>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</si>
  <si>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</si>
  <si>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</si>
  <si>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</si>
  <si>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</si>
  <si>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</si>
  <si>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</si>
  <si>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</si>
  <si>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</si>
  <si>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</si>
  <si>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</si>
  <si>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</si>
  <si>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</si>
  <si>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</si>
  <si>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</si>
  <si>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</si>
  <si>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</si>
  <si>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</si>
  <si>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</si>
  <si>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</si>
  <si>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</si>
  <si>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</si>
  <si>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</si>
  <si>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</si>
  <si>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</si>
  <si>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</si>
  <si>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</si>
  <si>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</si>
  <si>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</si>
  <si>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</si>
  <si>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</si>
  <si>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</si>
  <si>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</si>
  <si>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</si>
  <si>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</si>
  <si>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</si>
  <si>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</si>
  <si>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</si>
  <si>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</si>
  <si>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</si>
  <si>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</si>
  <si>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</si>
  <si>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</si>
  <si>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</si>
  <si>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</si>
  <si>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</si>
  <si>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</si>
  <si>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</si>
  <si>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</si>
  <si>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</si>
  <si>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</si>
  <si>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</si>
  <si>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</si>
  <si>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</si>
  <si>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</si>
  <si>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</si>
  <si>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</si>
  <si>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</si>
  <si>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</si>
  <si>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</si>
  <si>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</si>
  <si>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</si>
  <si>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</si>
  <si>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</si>
  <si>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</si>
  <si>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</si>
  <si>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</si>
  <si>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</si>
  <si>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</si>
  <si>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</si>
  <si>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</si>
  <si>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</si>
  <si>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</si>
  <si>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</si>
  <si>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</si>
  <si>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</si>
  <si>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</si>
  <si>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</si>
  <si>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</si>
  <si>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</si>
  <si>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</si>
  <si>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</si>
  <si>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</si>
  <si>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</si>
  <si>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</si>
  <si>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</si>
  <si>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</si>
  <si>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</si>
  <si>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</si>
  <si>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</si>
  <si>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</si>
  <si>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</si>
  <si>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</si>
  <si>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</si>
  <si>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</si>
  <si>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</si>
  <si>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</si>
  <si>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</si>
  <si>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</si>
  <si>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</si>
  <si>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</si>
  <si>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</si>
  <si>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</si>
  <si>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</si>
  <si>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</si>
  <si>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</si>
  <si>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</si>
  <si>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</si>
  <si>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</si>
  <si>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</si>
  <si>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</si>
  <si>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</si>
  <si>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</si>
  <si>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</si>
  <si>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</si>
  <si>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</si>
  <si>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</si>
  <si>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</si>
  <si>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</si>
  <si>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</si>
  <si>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</si>
  <si>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</si>
  <si>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</si>
  <si>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</si>
  <si>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</si>
  <si>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</si>
  <si>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</si>
  <si>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</si>
  <si>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</si>
  <si>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</si>
  <si>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</si>
  <si>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</si>
  <si>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</si>
  <si>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</si>
  <si>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</si>
  <si>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</si>
  <si>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</si>
  <si>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</si>
  <si>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</si>
  <si>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</si>
  <si>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</si>
  <si>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</si>
  <si>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</si>
  <si>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</si>
  <si>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</si>
  <si>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</si>
  <si>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</si>
  <si>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</si>
  <si>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</si>
  <si>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</si>
  <si>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</si>
  <si>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</si>
  <si>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</si>
  <si>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</si>
  <si>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</si>
  <si>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</si>
  <si>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</si>
  <si>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</si>
  <si>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</si>
  <si>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</si>
  <si>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</si>
  <si>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</si>
  <si>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</si>
  <si>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</si>
  <si>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</si>
  <si>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</si>
  <si>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</si>
  <si>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</si>
  <si>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</si>
  <si>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</si>
  <si>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</si>
  <si>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</si>
  <si>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</si>
  <si>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</si>
  <si>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</si>
  <si>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</si>
  <si>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</si>
  <si>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</si>
  <si>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</si>
  <si>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</si>
  <si>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</si>
  <si>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</si>
  <si>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</si>
  <si>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</si>
  <si>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</si>
  <si>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</si>
  <si>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</si>
  <si>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</si>
  <si>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</si>
  <si>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</si>
  <si>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</si>
  <si>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</si>
  <si>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</si>
  <si>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</si>
  <si>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</si>
  <si>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</si>
  <si>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</si>
  <si>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</si>
  <si>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</si>
  <si>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</si>
  <si>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</si>
  <si>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</si>
  <si>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</si>
  <si>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</si>
  <si>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</si>
  <si>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</si>
  <si>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</si>
  <si>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</si>
  <si>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</si>
  <si>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</si>
  <si>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</si>
  <si>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</si>
  <si>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</si>
  <si>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</si>
  <si>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</si>
  <si>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</si>
  <si>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</si>
  <si>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</si>
  <si>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</si>
  <si>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</si>
  <si>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</si>
  <si>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</si>
  <si>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</si>
  <si>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</si>
  <si>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</si>
  <si>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</si>
  <si>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</si>
  <si>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</si>
  <si>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</si>
  <si>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</si>
  <si>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</si>
  <si>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</si>
  <si>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</si>
  <si>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</si>
  <si>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</si>
  <si>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</si>
  <si>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</si>
  <si>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</si>
  <si>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</si>
  <si>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</si>
  <si>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</si>
  <si>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</si>
  <si>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</si>
  <si>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</si>
  <si>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</si>
  <si>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</si>
  <si>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</si>
  <si>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</si>
  <si>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</si>
  <si>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</si>
  <si>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</si>
  <si>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</si>
  <si>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</si>
  <si>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</si>
  <si>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</si>
  <si>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</si>
  <si>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</si>
  <si>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</si>
  <si>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</si>
  <si>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</si>
  <si>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</si>
  <si>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</si>
  <si>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</si>
  <si>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</si>
  <si>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</si>
  <si>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</si>
  <si>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</si>
  <si>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</si>
  <si>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</si>
  <si>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</si>
  <si>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</si>
  <si>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</si>
  <si>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</si>
  <si>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</si>
  <si>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</si>
  <si>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</si>
  <si>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</si>
  <si>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</si>
  <si>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</si>
  <si>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</si>
  <si>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</si>
  <si>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</si>
  <si>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</si>
  <si>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</si>
  <si>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</si>
  <si>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</si>
  <si>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</si>
  <si>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</si>
  <si>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</si>
  <si>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</si>
  <si>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</si>
  <si>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</si>
  <si>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</si>
  <si>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</si>
  <si>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</si>
  <si>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</si>
  <si>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</si>
  <si>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</si>
  <si>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</si>
  <si>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</si>
  <si>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</si>
  <si>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</si>
  <si>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</si>
  <si>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</si>
  <si>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</si>
  <si>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</si>
  <si>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</si>
  <si>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</si>
  <si>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</si>
  <si>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</si>
  <si>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</si>
  <si>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</si>
  <si>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</si>
  <si>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</si>
  <si>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</si>
  <si>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</si>
  <si>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</si>
  <si>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</si>
  <si>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</si>
  <si>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</si>
  <si>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</si>
  <si>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</si>
  <si>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</si>
  <si>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</si>
  <si>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</si>
  <si>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</si>
  <si>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</si>
  <si>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</si>
  <si>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</si>
  <si>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</si>
  <si>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</si>
  <si>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</si>
  <si>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</si>
  <si>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</si>
  <si>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</si>
  <si>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</si>
  <si>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</si>
  <si>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</si>
  <si>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</si>
  <si>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</si>
  <si>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</si>
  <si>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</si>
  <si>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</si>
  <si>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</si>
  <si>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</si>
  <si>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</si>
  <si>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</si>
  <si>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</si>
  <si>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</si>
  <si>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</si>
  <si>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</si>
  <si>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</si>
  <si>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</si>
  <si>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</si>
  <si>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</si>
  <si>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</si>
  <si>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</si>
  <si>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</si>
  <si>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</si>
  <si>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</si>
  <si>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</si>
  <si>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</si>
  <si>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</si>
  <si>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</si>
  <si>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</si>
  <si>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</si>
  <si>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</si>
  <si>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</si>
  <si>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</si>
  <si>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</si>
  <si>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</si>
  <si>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</si>
  <si>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</si>
  <si>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</si>
  <si>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</si>
  <si>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</si>
  <si>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</si>
  <si>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</si>
  <si>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</si>
  <si>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</si>
  <si>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</si>
  <si>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</si>
  <si>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</si>
  <si>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</si>
  <si>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</si>
  <si>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</si>
  <si>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</si>
  <si>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</si>
  <si>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</si>
  <si>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</si>
  <si>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</si>
  <si>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</si>
  <si>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</si>
  <si>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</si>
  <si>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</si>
  <si>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</si>
  <si>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</si>
  <si>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</si>
  <si>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</si>
  <si>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</si>
  <si>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</si>
  <si>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</si>
  <si>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</si>
  <si>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</si>
  <si>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</si>
  <si>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</si>
  <si>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</si>
  <si>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</si>
  <si>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</si>
  <si>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</si>
  <si>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</si>
  <si>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</si>
  <si>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</si>
  <si>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</si>
  <si>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</si>
  <si>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</si>
  <si>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</si>
  <si>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</si>
  <si>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</si>
  <si>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</si>
  <si>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</si>
  <si>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</si>
  <si>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</si>
  <si>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</si>
  <si>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</si>
  <si>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</si>
  <si>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</si>
  <si>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</si>
  <si>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</si>
  <si>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</si>
  <si>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</si>
  <si>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</si>
  <si>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</si>
  <si>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</si>
  <si>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</si>
  <si>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</si>
  <si>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</si>
  <si>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</si>
  <si>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</si>
  <si>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</si>
  <si>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</si>
  <si>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</si>
  <si>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</si>
  <si>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</si>
  <si>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</si>
  <si>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</si>
  <si>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</si>
  <si>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</si>
  <si>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</si>
  <si>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</si>
  <si>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</si>
  <si>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</si>
  <si>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</si>
  <si>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</si>
  <si>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</si>
  <si>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</si>
  <si>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</si>
  <si>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</si>
  <si>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</si>
  <si>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</si>
  <si>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</si>
  <si>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</si>
  <si>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</si>
  <si>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</si>
  <si>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</si>
  <si>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</si>
  <si>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</si>
  <si>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</si>
  <si>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</si>
  <si>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</si>
  <si>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</si>
  <si>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</si>
  <si>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</si>
  <si>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</si>
  <si>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</si>
  <si>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</si>
  <si>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</si>
  <si>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</si>
  <si>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</si>
  <si>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</si>
  <si>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</si>
  <si>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</si>
  <si>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</si>
  <si>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</si>
  <si>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</si>
  <si>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</si>
  <si>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</si>
  <si>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</si>
  <si>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</si>
  <si>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</si>
  <si>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</si>
  <si>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</si>
  <si>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</si>
  <si>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</si>
  <si>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</si>
  <si>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</si>
  <si>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</si>
  <si>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</si>
  <si>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</si>
  <si>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</si>
  <si>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</si>
  <si>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</si>
  <si>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</si>
  <si>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</si>
  <si>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</si>
  <si>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</si>
  <si>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</si>
  <si>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</si>
  <si>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</si>
  <si>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</si>
  <si>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</si>
  <si>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</si>
  <si>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</si>
  <si>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</si>
  <si>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</si>
  <si>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</si>
  <si>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</si>
  <si>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</si>
  <si>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</si>
  <si>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</si>
  <si>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</si>
  <si>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</si>
  <si>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</si>
  <si>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</si>
  <si>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</si>
  <si>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</si>
  <si>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</si>
  <si>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</si>
  <si>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</si>
  <si>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</si>
  <si>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</si>
  <si>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</si>
  <si>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</si>
  <si>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</si>
  <si>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</si>
  <si>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</si>
  <si>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</si>
  <si>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</si>
  <si>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</si>
  <si>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</si>
  <si>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</si>
  <si>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</si>
  <si>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</si>
  <si>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</si>
  <si>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</si>
  <si>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</si>
  <si>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</si>
  <si>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</si>
  <si>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</si>
  <si>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</si>
  <si>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</si>
  <si>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</si>
  <si>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</si>
  <si>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</si>
  <si>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</si>
  <si>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</si>
  <si>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</si>
  <si>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</si>
  <si>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</si>
  <si>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</si>
  <si>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</si>
  <si>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</si>
  <si>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</si>
  <si>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</si>
  <si>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</si>
  <si>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</si>
  <si>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</si>
  <si>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</si>
  <si>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</si>
  <si>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</si>
  <si>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</si>
  <si>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</si>
  <si>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</si>
  <si>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</si>
  <si>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</si>
  <si>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</si>
  <si>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</si>
  <si>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</si>
  <si>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</si>
  <si>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</si>
  <si>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</si>
  <si>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</si>
  <si>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</si>
  <si>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</si>
  <si>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</si>
  <si>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</si>
  <si>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</si>
  <si>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</si>
  <si>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</si>
  <si>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</si>
  <si>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</si>
  <si>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</si>
  <si>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</si>
  <si>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</si>
  <si>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</si>
  <si>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</si>
  <si>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</si>
  <si>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</si>
  <si>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</si>
  <si>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</si>
  <si>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</si>
  <si>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</si>
  <si>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</si>
  <si>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</si>
  <si>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</si>
  <si>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</si>
  <si>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</si>
  <si>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</si>
  <si>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</si>
  <si>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</si>
  <si>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</si>
  <si>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</si>
  <si>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</si>
  <si>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</si>
  <si>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</si>
  <si>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</si>
  <si>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</si>
  <si>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</si>
  <si>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</si>
  <si>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</si>
  <si>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</si>
  <si>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</si>
  <si>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</si>
  <si>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</si>
  <si>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</si>
  <si>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</si>
  <si>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</si>
  <si>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</si>
  <si>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</si>
  <si>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</si>
  <si>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</si>
  <si>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</si>
  <si>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</si>
  <si>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</si>
  <si>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</si>
  <si>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</si>
  <si>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</si>
  <si>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</si>
  <si>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</si>
  <si>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</si>
  <si>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</si>
  <si>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</si>
  <si>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</si>
  <si>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</si>
  <si>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</si>
  <si>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</si>
  <si>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</si>
  <si>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</si>
  <si>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</si>
  <si>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</si>
  <si>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</si>
  <si>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</si>
  <si>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</si>
  <si>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</si>
  <si>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</si>
  <si>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</si>
  <si>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</si>
  <si>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</si>
  <si>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</si>
  <si>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</si>
  <si>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</si>
  <si>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</si>
  <si>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</si>
  <si>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</si>
  <si>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</si>
  <si>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</si>
  <si>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</si>
  <si>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</si>
  <si>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</si>
  <si>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</si>
  <si>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</si>
  <si>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</si>
  <si>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</si>
  <si>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</si>
  <si>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</si>
  <si>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</si>
  <si>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</si>
  <si>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</si>
  <si>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</si>
  <si>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</si>
  <si>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</si>
  <si>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</si>
  <si>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</si>
  <si>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</si>
  <si>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</si>
  <si>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</si>
  <si>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</si>
  <si>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</si>
  <si>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</si>
  <si>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</si>
  <si>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</si>
  <si>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</si>
  <si>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</si>
  <si>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</si>
  <si>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</si>
  <si>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</si>
  <si>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</si>
  <si>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</si>
  <si>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</si>
  <si>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</si>
  <si>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</si>
  <si>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</si>
  <si>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</si>
  <si>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</si>
  <si>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</si>
  <si>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</si>
  <si>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</si>
  <si>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</si>
  <si>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</si>
  <si>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</si>
  <si>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</si>
  <si>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</si>
  <si>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</si>
  <si>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</si>
  <si>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</si>
  <si>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</si>
  <si>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</si>
  <si>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</si>
  <si>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</si>
  <si>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</si>
  <si>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</si>
  <si>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</si>
  <si>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</si>
  <si>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</si>
  <si>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</si>
  <si>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</si>
  <si>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</si>
  <si>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</si>
  <si>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</si>
  <si>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</si>
  <si>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</si>
  <si>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</si>
  <si>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</si>
  <si>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</si>
  <si>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</si>
  <si>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</si>
  <si>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</si>
  <si>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</si>
  <si>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</si>
  <si>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</si>
  <si>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</si>
  <si>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</si>
  <si>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</si>
  <si>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</si>
  <si>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</si>
  <si>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</si>
  <si>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</si>
  <si>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</si>
  <si>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</si>
  <si>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</si>
  <si>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</si>
  <si>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</si>
  <si>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</si>
  <si>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</si>
  <si>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</si>
  <si>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</si>
  <si>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</si>
  <si>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</si>
  <si>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</si>
  <si>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</si>
  <si>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</si>
  <si>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</si>
  <si>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</si>
  <si>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</si>
  <si>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</si>
  <si>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</si>
  <si>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</si>
  <si>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</si>
  <si>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</si>
  <si>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</si>
  <si>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</si>
  <si>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</si>
  <si>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</si>
  <si>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</si>
  <si>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</si>
  <si>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</si>
  <si>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</si>
  <si>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</si>
  <si>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</si>
  <si>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</si>
  <si>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</si>
  <si>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</si>
  <si>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</si>
  <si>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</si>
  <si>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</si>
  <si>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</si>
  <si>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</si>
  <si>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</si>
  <si>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</si>
  <si>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</si>
  <si>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</si>
  <si>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</si>
  <si>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</si>
  <si>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</si>
  <si>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</si>
  <si>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</si>
  <si>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</si>
  <si>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</si>
  <si>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</si>
  <si>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</si>
  <si>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</si>
  <si>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</si>
  <si>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</si>
  <si>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</si>
  <si>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</si>
  <si>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</si>
  <si>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</si>
  <si>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</si>
  <si>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</si>
  <si>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</si>
  <si>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</si>
  <si>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</si>
  <si>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</si>
  <si>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</si>
  <si>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</si>
  <si>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</si>
  <si>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</si>
  <si>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</si>
  <si>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</si>
  <si>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</si>
  <si>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</si>
  <si>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</si>
  <si>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</si>
  <si>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</si>
  <si>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</si>
  <si>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</si>
  <si>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</si>
  <si>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</si>
  <si>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</si>
  <si>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</si>
  <si>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</si>
  <si>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</si>
  <si>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</si>
  <si>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</si>
  <si>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</si>
  <si>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</si>
  <si>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</si>
  <si>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</si>
  <si>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</si>
  <si>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</si>
  <si>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</si>
  <si>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</si>
  <si>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</si>
  <si>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</si>
  <si>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</si>
  <si>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</si>
  <si>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</si>
  <si>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</si>
  <si>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</si>
  <si>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</si>
  <si>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</si>
  <si>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</si>
  <si>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</si>
  <si>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</si>
  <si>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</si>
  <si>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</si>
  <si>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</si>
  <si>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</si>
  <si>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</si>
  <si>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</si>
  <si>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</si>
  <si>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</si>
  <si>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</si>
  <si>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</si>
  <si>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</si>
  <si>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</si>
  <si>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</si>
  <si>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</si>
  <si>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</si>
  <si>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</si>
  <si>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</si>
  <si>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</si>
  <si>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</si>
  <si>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</si>
  <si>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</si>
  <si>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</si>
  <si>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</si>
  <si>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</si>
  <si>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</si>
  <si>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</si>
  <si>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</si>
  <si>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</si>
  <si>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</si>
  <si>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</si>
  <si>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</si>
  <si>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</si>
  <si>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</si>
  <si>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</si>
  <si>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</si>
  <si>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</si>
  <si>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</si>
  <si>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</si>
  <si>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</si>
  <si>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</si>
  <si>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</si>
  <si>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</si>
  <si>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</si>
  <si>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</si>
  <si>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</si>
  <si>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</si>
  <si>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</si>
  <si>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</si>
  <si>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</si>
  <si>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</si>
  <si>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</si>
  <si>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</si>
  <si>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</si>
  <si>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</si>
  <si>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</si>
  <si>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</si>
  <si>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</si>
  <si>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</si>
  <si>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</si>
  <si>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</si>
  <si>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</si>
  <si>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</si>
  <si>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</si>
  <si>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</si>
  <si>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</si>
  <si>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</si>
  <si>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</si>
  <si>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</si>
  <si>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</si>
  <si>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</si>
  <si>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</si>
  <si>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</si>
  <si>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</si>
  <si>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</si>
  <si>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</si>
  <si>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</si>
  <si>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</si>
  <si>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</si>
  <si>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</si>
  <si>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</si>
  <si>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</si>
  <si>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</si>
  <si>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</si>
  <si>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</si>
  <si>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</si>
  <si>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</si>
  <si>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</si>
  <si>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</si>
  <si>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</si>
  <si>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</si>
  <si>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</si>
  <si>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</si>
  <si>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</si>
  <si>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</si>
  <si>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</si>
  <si>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</si>
  <si>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</si>
  <si>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</si>
  <si>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</si>
  <si>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</si>
  <si>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</si>
  <si>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</si>
  <si>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</si>
  <si>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</si>
  <si>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</si>
  <si>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</si>
  <si>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</si>
  <si>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</si>
  <si>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</si>
  <si>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</si>
  <si>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</si>
  <si>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</si>
  <si>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</si>
  <si>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</si>
  <si>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</si>
  <si>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</si>
  <si>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</si>
  <si>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</si>
  <si>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</si>
  <si>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</si>
  <si>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</si>
  <si>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</si>
  <si>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</si>
  <si>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</si>
  <si>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</si>
  <si>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</si>
  <si>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</si>
  <si>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</si>
  <si>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</si>
  <si>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</si>
  <si>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</si>
  <si>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</si>
  <si>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</si>
  <si>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</si>
  <si>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</si>
  <si>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</si>
  <si>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</si>
  <si>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</si>
  <si>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</si>
  <si>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</si>
  <si>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</si>
  <si>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</si>
  <si>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</si>
  <si>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</si>
  <si>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</si>
  <si>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</si>
  <si>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</si>
  <si>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</si>
  <si>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</si>
  <si>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</si>
  <si>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</si>
  <si>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</si>
  <si>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</si>
  <si>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</si>
  <si>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</si>
  <si>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</si>
  <si>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</si>
  <si>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</si>
  <si>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</si>
  <si>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</si>
  <si>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</si>
  <si>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</si>
  <si>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</si>
  <si>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</si>
  <si>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</si>
  <si>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</si>
  <si>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</si>
  <si>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</si>
  <si>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</si>
  <si>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</si>
  <si>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</si>
  <si>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</si>
  <si>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</si>
  <si>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</si>
  <si>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</si>
  <si>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</si>
  <si>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</si>
  <si>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</si>
  <si>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</si>
  <si>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</si>
  <si>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</si>
  <si>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</si>
  <si>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</si>
  <si>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</si>
  <si>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</si>
  <si>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</si>
  <si>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</si>
  <si>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</si>
  <si>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</si>
  <si>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</si>
  <si>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</si>
  <si>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</si>
  <si>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</si>
  <si>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</si>
  <si>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</si>
  <si>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</si>
  <si>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</si>
  <si>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</si>
  <si>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</si>
  <si>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</si>
  <si>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</si>
  <si>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</si>
  <si>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</si>
  <si>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</si>
  <si>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</si>
  <si>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</si>
  <si>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</si>
  <si>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</si>
  <si>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</si>
  <si>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</si>
  <si>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</si>
  <si>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</si>
  <si>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</si>
  <si>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</si>
  <si>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</si>
  <si>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</si>
  <si>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</si>
  <si>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</si>
  <si>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</si>
  <si>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</si>
  <si>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</si>
  <si>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</si>
  <si>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</si>
  <si>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</si>
  <si>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</si>
  <si>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</si>
  <si>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</si>
  <si>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</si>
  <si>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</si>
  <si>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</si>
  <si>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</si>
  <si>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</si>
  <si>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</si>
  <si>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</si>
  <si>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</si>
  <si>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</si>
  <si>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</si>
  <si>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</si>
  <si>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</si>
  <si>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</si>
  <si>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</si>
  <si>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</si>
  <si>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</si>
  <si>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</si>
  <si>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</si>
  <si>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</si>
  <si>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</si>
  <si>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</si>
  <si>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</si>
  <si>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</si>
  <si>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</si>
  <si>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</si>
  <si>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</si>
  <si>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</si>
  <si>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</si>
  <si>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</si>
  <si>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</si>
  <si>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</si>
  <si>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</si>
  <si>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</si>
  <si>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</si>
  <si>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</si>
  <si>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</si>
  <si>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</si>
  <si>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</si>
  <si>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</si>
  <si>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</si>
  <si>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</si>
  <si>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</si>
  <si>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</si>
  <si>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</si>
  <si>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</si>
  <si>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</si>
  <si>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</si>
  <si>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</si>
  <si>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</si>
  <si>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</si>
  <si>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</si>
  <si>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</si>
  <si>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</si>
  <si>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</si>
  <si>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</si>
  <si>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</si>
  <si>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</si>
  <si>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</si>
  <si>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</si>
  <si>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</si>
  <si>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</si>
  <si>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</si>
  <si>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</si>
  <si>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</si>
  <si>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</si>
  <si>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</si>
  <si>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</si>
  <si>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</si>
  <si>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</si>
  <si>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</si>
  <si>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</si>
  <si>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</si>
  <si>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</si>
  <si>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</si>
  <si>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</si>
  <si>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</si>
  <si>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</si>
  <si>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</si>
  <si>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</si>
  <si>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</si>
  <si>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</si>
  <si>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</si>
  <si>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</si>
  <si>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</si>
  <si>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</si>
  <si>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</si>
  <si>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</si>
  <si>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</si>
  <si>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</si>
  <si>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</si>
  <si>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</si>
  <si>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</si>
  <si>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</si>
  <si>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</si>
  <si>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</si>
  <si>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</si>
  <si>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</si>
  <si>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</si>
  <si>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</si>
  <si>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</si>
  <si>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</si>
  <si>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</si>
  <si>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</si>
  <si>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</si>
  <si>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</si>
  <si>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</si>
  <si>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</si>
  <si>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</si>
  <si>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</si>
  <si>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</si>
  <si>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</si>
  <si>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</si>
  <si>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</si>
  <si>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</si>
  <si>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</si>
  <si>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</si>
  <si>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</si>
  <si>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</si>
  <si>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</si>
  <si>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</si>
  <si>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</si>
  <si>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</si>
  <si>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</si>
  <si>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</si>
  <si>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</si>
  <si>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</si>
  <si>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</si>
  <si>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</si>
  <si>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</si>
  <si>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</si>
  <si>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</si>
  <si>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</si>
  <si>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</si>
  <si>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</si>
  <si>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</si>
  <si>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</si>
  <si>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</si>
  <si>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</si>
  <si>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</si>
  <si>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</si>
  <si>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</si>
  <si>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</si>
  <si>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</si>
  <si>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</si>
  <si>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</si>
  <si>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</si>
  <si>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</si>
  <si>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</si>
  <si>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</si>
  <si>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</si>
  <si>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</si>
  <si>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</si>
  <si>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</si>
  <si>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</si>
  <si>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</si>
  <si>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</si>
  <si>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</si>
  <si>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</si>
  <si>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</si>
  <si>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</si>
  <si>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</si>
  <si>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</si>
  <si>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</si>
  <si>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</si>
  <si>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</si>
  <si>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</si>
  <si>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</si>
  <si>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</si>
  <si>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</si>
  <si>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</si>
  <si>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</si>
  <si>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</si>
  <si>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</si>
  <si>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</si>
  <si>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</si>
  <si>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</si>
  <si>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</si>
  <si>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</si>
  <si>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</si>
  <si>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</si>
  <si>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</si>
  <si>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</si>
  <si>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</si>
  <si>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</si>
  <si>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</si>
  <si>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</si>
  <si>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</si>
  <si>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</si>
  <si>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</si>
  <si>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</si>
  <si>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</si>
  <si>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</si>
  <si>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</si>
  <si>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</si>
  <si>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</si>
  <si>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</si>
  <si>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</si>
  <si>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</si>
  <si>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</si>
  <si>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</si>
  <si>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</si>
  <si>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</si>
  <si>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</si>
  <si>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</si>
  <si>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</si>
  <si>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</si>
  <si>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</si>
  <si>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</si>
  <si>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</si>
  <si>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</si>
  <si>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</si>
  <si>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</si>
  <si>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</si>
  <si>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</si>
  <si>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</si>
  <si>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</si>
  <si>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</si>
  <si>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</si>
  <si>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</si>
  <si>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</si>
  <si>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</si>
  <si>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</si>
  <si>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</si>
  <si>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</si>
  <si>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</si>
  <si>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</si>
  <si>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</si>
  <si>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</si>
  <si>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</si>
  <si>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</si>
  <si>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</si>
  <si>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</si>
  <si>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</si>
  <si>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</si>
  <si>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</si>
  <si>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</si>
  <si>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</si>
  <si>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</si>
  <si>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</si>
  <si>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</si>
  <si>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</si>
  <si>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</si>
  <si>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</si>
  <si>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</si>
  <si>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</si>
  <si>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</si>
  <si>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</si>
  <si>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</si>
  <si>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</si>
  <si>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</si>
  <si>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</si>
  <si>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</si>
  <si>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</si>
  <si>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</si>
  <si>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</si>
  <si>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</si>
  <si>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</si>
  <si>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</si>
  <si>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</si>
  <si>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</si>
  <si>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</si>
  <si>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</si>
  <si>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</si>
  <si>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</si>
  <si>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</si>
  <si>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</si>
  <si>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</si>
  <si>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</si>
  <si>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</si>
  <si>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</si>
  <si>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</si>
  <si>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</si>
  <si>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</si>
  <si>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</si>
  <si>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</si>
  <si>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</si>
  <si>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</si>
  <si>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</si>
  <si>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</si>
  <si>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</si>
  <si>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</si>
  <si>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</si>
  <si>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</si>
  <si>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</si>
  <si>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</si>
  <si>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</si>
  <si>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</si>
  <si>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</si>
  <si>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</si>
  <si>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</si>
  <si>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</si>
  <si>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</si>
  <si>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</si>
  <si>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</si>
  <si>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</si>
  <si>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</si>
  <si>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</si>
  <si>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</si>
  <si>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</si>
  <si>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</si>
  <si>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</si>
  <si>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</si>
  <si>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</si>
  <si>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</si>
  <si>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</si>
  <si>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</si>
  <si>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</si>
  <si>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</si>
  <si>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</si>
  <si>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</si>
  <si>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</si>
  <si>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</si>
  <si>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</si>
  <si>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</si>
  <si>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</si>
  <si>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</si>
  <si>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</si>
  <si>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</si>
  <si>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</si>
  <si>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</si>
  <si>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</si>
  <si>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</si>
  <si>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</si>
  <si>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</si>
  <si>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</si>
  <si>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</si>
  <si>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</si>
  <si>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</si>
  <si>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</si>
  <si>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</si>
  <si>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</si>
  <si>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</si>
  <si>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</si>
  <si>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</si>
  <si>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</si>
  <si>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</si>
  <si>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</si>
  <si>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</si>
  <si>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</si>
  <si>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</si>
  <si>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</si>
  <si>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</si>
  <si>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</si>
  <si>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</si>
  <si>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</si>
  <si>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</si>
  <si>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</si>
  <si>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</si>
  <si>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</si>
  <si>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</si>
  <si>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</si>
  <si>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</si>
  <si>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</si>
  <si>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</si>
  <si>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</si>
  <si>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</si>
  <si>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</si>
  <si>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</si>
  <si>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</si>
  <si>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</si>
  <si>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</si>
  <si>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</si>
  <si>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</si>
  <si>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</si>
  <si>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</si>
  <si>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</si>
  <si>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</si>
  <si>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</si>
  <si>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</si>
  <si>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</si>
  <si>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</si>
  <si>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</si>
  <si>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</si>
  <si>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</si>
  <si>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</si>
  <si>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</si>
  <si>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</si>
  <si>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</si>
  <si>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</si>
  <si>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</si>
  <si>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</si>
  <si>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</si>
  <si>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</si>
  <si>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</si>
  <si>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</si>
  <si>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</si>
  <si>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</si>
  <si>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</si>
  <si>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</si>
  <si>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</si>
  <si>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</si>
  <si>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</si>
  <si>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</si>
  <si>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</si>
  <si>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</si>
  <si>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</si>
  <si>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</si>
  <si>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</si>
  <si>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</si>
  <si>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</si>
  <si>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</si>
  <si>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</si>
  <si>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</si>
  <si>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</si>
  <si>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</si>
  <si>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</si>
  <si>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</si>
  <si>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</si>
  <si>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</si>
  <si>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</si>
  <si>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</si>
  <si>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</si>
  <si>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</si>
  <si>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</si>
  <si>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</si>
  <si>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</si>
  <si>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</si>
  <si>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</si>
  <si>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</si>
  <si>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</si>
  <si>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</si>
  <si>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</si>
  <si>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</si>
  <si>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</si>
  <si>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</si>
  <si>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</si>
  <si>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</si>
  <si>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</si>
  <si>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</si>
  <si>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</si>
  <si>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</si>
  <si>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</si>
  <si>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</si>
  <si>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</si>
  <si>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</si>
  <si>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</si>
  <si>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</si>
  <si>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</si>
  <si>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</si>
  <si>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</si>
  <si>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</si>
  <si>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</si>
  <si>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</si>
  <si>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</si>
  <si>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</si>
  <si>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</si>
  <si>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</si>
  <si>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</si>
  <si>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</si>
  <si>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</si>
  <si>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</si>
  <si>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</si>
  <si>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</si>
  <si>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</si>
  <si>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</si>
  <si>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</si>
  <si>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</si>
  <si>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</si>
  <si>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</si>
  <si>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</si>
  <si>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</si>
  <si>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</si>
  <si>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</si>
  <si>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</si>
  <si>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</si>
  <si>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</si>
  <si>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</si>
  <si>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</si>
  <si>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</si>
  <si>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</si>
  <si>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</si>
  <si>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</si>
  <si>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</si>
  <si>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</si>
  <si>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</si>
  <si>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</si>
  <si>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</si>
  <si>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</si>
  <si>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</si>
  <si>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</si>
  <si>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</si>
  <si>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</si>
  <si>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</si>
  <si>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</si>
  <si>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</si>
  <si>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</si>
  <si>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</si>
  <si>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</si>
  <si>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</si>
  <si>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</si>
  <si>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</si>
  <si>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</si>
  <si>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</si>
  <si>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</si>
  <si>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</si>
  <si>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</si>
  <si>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</si>
  <si>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</si>
  <si>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</si>
  <si>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</si>
  <si>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</si>
  <si>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</si>
  <si>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</si>
  <si>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</si>
  <si>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</si>
  <si>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</si>
  <si>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</si>
  <si>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</si>
  <si>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</si>
  <si>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</si>
  <si>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</si>
  <si>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</si>
  <si>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</si>
  <si>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</si>
  <si>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</si>
  <si>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</si>
  <si>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</si>
  <si>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</si>
  <si>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</si>
  <si>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</si>
  <si>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</si>
  <si>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</si>
  <si>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</si>
  <si>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</si>
  <si>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</si>
  <si>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</si>
  <si>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</si>
  <si>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</si>
  <si>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</si>
  <si>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</si>
  <si>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</si>
  <si>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</si>
  <si>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</si>
  <si>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</si>
  <si>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</si>
  <si>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</si>
  <si>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</si>
  <si>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</si>
  <si>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</si>
  <si>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</si>
  <si>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</si>
  <si>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</si>
  <si>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</si>
  <si>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</si>
  <si>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</si>
  <si>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</si>
  <si>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</si>
  <si>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</si>
  <si>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</si>
  <si>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</si>
  <si>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</si>
  <si>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</si>
  <si>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</si>
  <si>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</si>
  <si>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</si>
  <si>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</si>
  <si>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</si>
  <si>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</si>
  <si>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</si>
  <si>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</si>
  <si>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</si>
  <si>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</si>
  <si>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</si>
  <si>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</si>
  <si>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</si>
  <si>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</si>
  <si>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</si>
  <si>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</si>
  <si>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</si>
  <si>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</si>
  <si>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</si>
  <si>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</si>
  <si>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</si>
  <si>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</si>
  <si>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</si>
  <si>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</si>
  <si>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</si>
  <si>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</si>
  <si>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</si>
  <si>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</si>
  <si>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</si>
  <si>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</si>
  <si>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</si>
  <si>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</si>
  <si>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</si>
  <si>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</si>
  <si>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</si>
  <si>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</si>
  <si>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</si>
  <si>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</si>
  <si>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</si>
  <si>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</si>
  <si>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</si>
  <si>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</si>
  <si>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</si>
  <si>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</si>
  <si>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</si>
  <si>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</si>
  <si>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</si>
  <si>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</si>
  <si>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</si>
  <si>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</si>
  <si>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</si>
  <si>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</si>
  <si>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</si>
  <si>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</si>
  <si>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</si>
  <si>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</si>
  <si>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</si>
  <si>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</si>
  <si>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</si>
  <si>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</si>
  <si>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</si>
  <si>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</si>
  <si>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</si>
  <si>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</si>
  <si>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</si>
  <si>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</si>
  <si>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</si>
  <si>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</si>
  <si>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</si>
  <si>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</si>
  <si>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</si>
  <si>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</si>
  <si>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</si>
  <si>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</si>
  <si>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</si>
  <si>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</si>
  <si>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</si>
  <si>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</si>
  <si>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</si>
  <si>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</si>
  <si>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</si>
  <si>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</si>
  <si>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</si>
  <si>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</si>
  <si>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</si>
  <si>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</si>
  <si>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</si>
  <si>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</si>
  <si>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</si>
  <si>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</si>
  <si>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</si>
  <si>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</si>
  <si>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</si>
  <si>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</si>
  <si>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</si>
  <si>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</si>
  <si>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</si>
  <si>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</si>
  <si>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</si>
  <si>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</si>
  <si>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</si>
  <si>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</si>
  <si>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</si>
  <si>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</si>
  <si>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</si>
  <si>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</si>
  <si>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</si>
  <si>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</si>
  <si>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</si>
  <si>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</si>
  <si>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</si>
  <si>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</si>
  <si>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</si>
  <si>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</si>
  <si>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</si>
  <si>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</si>
  <si>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</si>
  <si>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</si>
  <si>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</si>
  <si>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</si>
  <si>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</si>
  <si>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</si>
  <si>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</si>
  <si>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</si>
  <si>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</si>
  <si>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</si>
  <si>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</si>
  <si>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</si>
  <si>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</si>
  <si>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</si>
  <si>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</si>
  <si>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</si>
  <si>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</si>
  <si>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</si>
  <si>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</si>
  <si>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</si>
  <si>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</si>
  <si>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</si>
  <si>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</si>
  <si>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</si>
  <si>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</si>
  <si>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</si>
  <si>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</si>
  <si>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</si>
  <si>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</si>
  <si>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</si>
  <si>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</si>
  <si>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</si>
  <si>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</si>
  <si>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</si>
  <si>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</si>
  <si>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</si>
  <si>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</si>
  <si>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</si>
  <si>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</si>
  <si>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</si>
  <si>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</si>
  <si>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</si>
  <si>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</si>
  <si>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</si>
  <si>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</si>
  <si>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</si>
  <si>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</si>
  <si>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</si>
  <si>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</si>
  <si>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</si>
  <si>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</si>
  <si>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</si>
  <si>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</si>
  <si>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</si>
  <si>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</si>
  <si>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</si>
  <si>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</si>
  <si>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</si>
  <si>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</si>
  <si>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</si>
  <si>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</si>
  <si>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</si>
  <si>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</si>
  <si>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</si>
  <si>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</si>
  <si>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</si>
  <si>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</si>
  <si>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</si>
  <si>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</si>
  <si>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</si>
  <si>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</si>
  <si>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</si>
  <si>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</si>
  <si>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</si>
  <si>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</si>
  <si>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</si>
  <si>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</si>
  <si>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</si>
  <si>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</si>
  <si>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</si>
  <si>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</si>
  <si>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</si>
  <si>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</si>
  <si>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</si>
  <si>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</si>
  <si>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</si>
  <si>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</si>
  <si>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</si>
  <si>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</si>
  <si>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</si>
  <si>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</si>
  <si>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</si>
  <si>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</si>
  <si>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</si>
  <si>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</si>
  <si>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</si>
  <si>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</si>
  <si>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</si>
  <si>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</si>
  <si>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</si>
  <si>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</si>
  <si>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</si>
  <si>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</si>
  <si>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</si>
  <si>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</si>
  <si>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</si>
  <si>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</si>
  <si>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</si>
  <si>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</si>
  <si>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</si>
  <si>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</si>
  <si>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</si>
  <si>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</si>
  <si>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</si>
  <si>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</si>
  <si>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</si>
  <si>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</si>
  <si>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</si>
  <si>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</si>
  <si>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</si>
  <si>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</si>
  <si>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</si>
  <si>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</si>
  <si>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</si>
  <si>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</si>
  <si>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</si>
  <si>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</si>
  <si>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</si>
  <si>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</si>
  <si>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</si>
  <si>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</si>
  <si>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</si>
  <si>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</si>
  <si>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</si>
  <si>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</si>
  <si>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</si>
  <si>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</si>
  <si>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</si>
  <si>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</si>
  <si>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</si>
  <si>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</si>
  <si>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</si>
  <si>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</si>
  <si>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</si>
  <si>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</si>
  <si>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</si>
  <si>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</si>
  <si>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</si>
  <si>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</si>
  <si>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</si>
  <si>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</si>
  <si>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</si>
  <si>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</si>
  <si>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</si>
  <si>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</si>
  <si>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</si>
  <si>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</si>
  <si>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</si>
  <si>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</si>
  <si>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</si>
  <si>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</si>
  <si>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</si>
  <si>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</si>
  <si>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</si>
  <si>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</si>
  <si>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</si>
  <si>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</si>
  <si>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</si>
  <si>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</si>
  <si>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</si>
  <si>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</si>
  <si>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</si>
  <si>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</si>
  <si>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</si>
  <si>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</si>
  <si>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</si>
  <si>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</si>
  <si>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</si>
  <si>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</si>
  <si>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</si>
  <si>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</si>
  <si>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</si>
  <si>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</si>
  <si>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</si>
  <si>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</si>
  <si>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</si>
  <si>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</si>
  <si>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</si>
  <si>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</si>
  <si>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</si>
  <si>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</si>
  <si>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</si>
  <si>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</si>
  <si>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</si>
  <si>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</si>
  <si>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</si>
  <si>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</si>
  <si>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</si>
  <si>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</si>
  <si>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</si>
  <si>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</si>
  <si>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</si>
  <si>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</si>
  <si>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</si>
  <si>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</si>
  <si>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</si>
  <si>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</si>
  <si>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</si>
  <si>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</si>
  <si>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</si>
  <si>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</si>
  <si>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</si>
  <si>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</si>
  <si>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</si>
  <si>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</si>
  <si>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</si>
  <si>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</si>
  <si>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</si>
  <si>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</si>
  <si>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</si>
  <si>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</si>
  <si>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</si>
  <si>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</si>
  <si>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</si>
  <si>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</si>
  <si>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</si>
  <si>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</si>
  <si>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</si>
  <si>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</si>
  <si>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</si>
  <si>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</si>
  <si>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</si>
  <si>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</si>
  <si>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</si>
  <si>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</si>
  <si>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</si>
  <si>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</si>
  <si>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</si>
  <si>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</si>
  <si>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</si>
  <si>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</si>
  <si>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</si>
  <si>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</si>
  <si>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</si>
  <si>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</si>
  <si>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</si>
  <si>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</si>
  <si>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</si>
  <si>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</si>
  <si>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</si>
  <si>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</si>
  <si>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</si>
  <si>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</si>
  <si>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</si>
  <si>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</si>
  <si>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</si>
  <si>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</si>
  <si>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</si>
  <si>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</si>
  <si>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</si>
  <si>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</si>
  <si>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</si>
  <si>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</si>
  <si>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</si>
  <si>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</si>
  <si>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</si>
  <si>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</si>
  <si>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</si>
  <si>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</si>
  <si>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</si>
  <si>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</si>
  <si>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</si>
  <si>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</si>
  <si>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</si>
  <si>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</si>
  <si>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</si>
  <si>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</si>
  <si>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</si>
  <si>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</si>
  <si>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</si>
  <si>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</si>
  <si>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</si>
  <si>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</si>
  <si>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</si>
  <si>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</si>
  <si>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</si>
  <si>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</si>
  <si>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</si>
  <si>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</si>
  <si>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</si>
  <si>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</si>
  <si>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</si>
  <si>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</si>
  <si>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</si>
  <si>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</si>
  <si>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</si>
  <si>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</si>
  <si>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</si>
  <si>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</si>
  <si>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</si>
  <si>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</si>
  <si>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</si>
  <si>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</si>
  <si>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</si>
  <si>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</si>
  <si>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</si>
  <si>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</si>
  <si>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</si>
  <si>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</si>
  <si>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</si>
  <si>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</si>
  <si>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</si>
  <si>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</si>
  <si>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</si>
  <si>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</si>
  <si>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</si>
  <si>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</si>
  <si>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</si>
  <si>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</si>
  <si>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</si>
  <si>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</si>
  <si>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</si>
  <si>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</si>
  <si>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</si>
  <si>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</si>
  <si>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</si>
  <si>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</si>
  <si>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</si>
  <si>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</si>
  <si>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</si>
  <si>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</si>
  <si>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</si>
  <si>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</si>
  <si>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</si>
  <si>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</si>
  <si>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</si>
  <si>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</si>
  <si>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</si>
  <si>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</si>
  <si>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</si>
  <si>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</si>
  <si>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</si>
  <si>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</si>
  <si>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</si>
  <si>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</si>
  <si>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</si>
  <si>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</si>
  <si>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</si>
  <si>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</si>
  <si>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</si>
  <si>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</si>
  <si>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</si>
  <si>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</si>
  <si>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</si>
  <si>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</si>
  <si>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</si>
  <si>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</si>
  <si>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</si>
  <si>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</si>
  <si>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</si>
  <si>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</si>
  <si>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</si>
  <si>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</si>
  <si>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</si>
  <si>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</si>
  <si>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</si>
  <si>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</si>
  <si>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</si>
  <si>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</si>
  <si>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</si>
  <si>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</si>
  <si>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</si>
  <si>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</si>
  <si>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</si>
  <si>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</si>
  <si>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</si>
  <si>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</si>
  <si>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</si>
  <si>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</si>
  <si>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</si>
  <si>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</si>
  <si>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</si>
  <si>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</si>
  <si>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</si>
  <si>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</si>
  <si>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</si>
  <si>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</si>
  <si>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</si>
  <si>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</si>
  <si>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</si>
  <si>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</si>
  <si>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</si>
  <si>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</si>
  <si>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</si>
  <si>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</si>
  <si>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</si>
  <si>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</si>
  <si>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</si>
  <si>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</si>
  <si>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</si>
  <si>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</si>
  <si>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</si>
  <si>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</si>
  <si>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</si>
  <si>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</si>
  <si>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</si>
  <si>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</si>
  <si>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</si>
  <si>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</si>
  <si>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</si>
  <si>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</si>
  <si>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</si>
  <si>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</si>
  <si>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</si>
  <si>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</si>
  <si>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</si>
  <si>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</si>
  <si>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</si>
  <si>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</si>
  <si>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</si>
  <si>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</si>
  <si>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</si>
  <si>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</si>
  <si>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</si>
  <si>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</si>
  <si>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</si>
  <si>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</si>
  <si>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</si>
  <si>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</si>
  <si>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</si>
  <si>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</si>
  <si>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</si>
  <si>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</si>
  <si>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</si>
  <si>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</si>
  <si>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</si>
  <si>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</si>
  <si>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</si>
  <si>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</si>
  <si>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</si>
  <si>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</si>
  <si>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</si>
  <si>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</si>
  <si>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</si>
  <si>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</si>
  <si>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</si>
  <si>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</si>
  <si>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</si>
  <si>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</si>
  <si>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</si>
  <si>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</si>
  <si>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</si>
  <si>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</si>
  <si>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</si>
  <si>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</si>
  <si>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</si>
  <si>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</si>
  <si>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</si>
  <si>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</si>
  <si>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</si>
  <si>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</si>
  <si>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</si>
  <si>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</si>
  <si>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</si>
  <si>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</si>
  <si>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</si>
  <si>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</si>
  <si>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</si>
  <si>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</si>
  <si>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</si>
  <si>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</si>
  <si>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</si>
  <si>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</si>
  <si>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</si>
  <si>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</si>
  <si>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</si>
  <si>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</si>
  <si>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</si>
  <si>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</si>
  <si>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</si>
  <si>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</si>
  <si>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</si>
  <si>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</si>
  <si>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</si>
  <si>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</si>
  <si>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</si>
  <si>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</si>
  <si>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</si>
  <si>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</si>
  <si>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</si>
  <si>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</si>
  <si>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</si>
  <si>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</si>
  <si>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</si>
  <si>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</si>
  <si>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</si>
  <si>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</si>
  <si>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</si>
  <si>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</si>
  <si>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</si>
  <si>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</si>
  <si>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</si>
  <si>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</si>
  <si>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</si>
  <si>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</si>
  <si>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</si>
  <si>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</si>
  <si>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</si>
  <si>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</si>
  <si>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</si>
  <si>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</si>
  <si>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</si>
  <si>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</si>
  <si>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</si>
  <si>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</si>
  <si>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</si>
  <si>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</si>
  <si>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</si>
  <si>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</si>
  <si>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</si>
  <si>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</si>
  <si>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</si>
  <si>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</si>
  <si>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</si>
  <si>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</si>
  <si>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</si>
  <si>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</si>
  <si>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</si>
  <si>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</si>
  <si>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</si>
  <si>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</si>
  <si>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</si>
  <si>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</si>
  <si>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</si>
  <si>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</si>
  <si>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</si>
  <si>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</si>
  <si>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</si>
  <si>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</si>
  <si>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</si>
  <si>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</si>
  <si>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</si>
  <si>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</si>
  <si>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</si>
  <si>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</si>
  <si>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</si>
  <si>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</si>
  <si>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</si>
  <si>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</si>
  <si>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</si>
  <si>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</si>
  <si>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</si>
  <si>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</si>
  <si>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</si>
  <si>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</si>
  <si>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</si>
  <si>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</si>
  <si>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</si>
  <si>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</si>
  <si>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</si>
  <si>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</si>
  <si>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</si>
  <si>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</si>
  <si>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</si>
  <si>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</si>
  <si>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</si>
  <si>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</si>
  <si>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</si>
  <si>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</si>
  <si>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</si>
  <si>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</si>
  <si>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</si>
  <si>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</si>
  <si>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</si>
  <si>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</si>
  <si>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</si>
  <si>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</si>
  <si>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</si>
  <si>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</si>
  <si>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</si>
  <si>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</si>
  <si>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</si>
  <si>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</si>
  <si>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</si>
  <si>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</si>
  <si>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</si>
  <si>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</si>
  <si>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</si>
  <si>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</si>
  <si>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</si>
  <si>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</si>
  <si>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</si>
  <si>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</si>
  <si>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</si>
  <si>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</si>
  <si>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</si>
  <si>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</si>
  <si>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</si>
  <si>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</si>
  <si>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</si>
  <si>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</si>
  <si>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</si>
  <si>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</si>
  <si>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</si>
  <si>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</si>
  <si>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</si>
  <si>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</si>
  <si>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</si>
  <si>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</si>
  <si>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</si>
  <si>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</si>
  <si>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</si>
  <si>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</si>
  <si>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</si>
  <si>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</si>
  <si>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</si>
  <si>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</si>
  <si>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</si>
  <si>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</si>
  <si>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</si>
  <si>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</si>
  <si>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</si>
  <si>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</si>
  <si>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</si>
  <si>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</si>
  <si>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</si>
  <si>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</si>
  <si>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</si>
  <si>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</si>
  <si>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</si>
  <si>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</si>
  <si>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</si>
  <si>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</si>
  <si>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</si>
  <si>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</si>
  <si>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</si>
  <si>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</si>
  <si>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</si>
  <si>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</si>
  <si>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</si>
  <si>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</si>
  <si>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</si>
  <si>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</si>
  <si>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</si>
  <si>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</si>
  <si>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</si>
  <si>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</si>
  <si>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</si>
  <si>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</si>
  <si>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</si>
  <si>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</si>
  <si>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</si>
  <si>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</si>
  <si>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</si>
  <si>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</si>
  <si>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</si>
  <si>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</si>
  <si>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</si>
  <si>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</si>
  <si>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</si>
  <si>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</si>
  <si>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</si>
  <si>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</si>
  <si>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</si>
  <si>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</si>
  <si>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</si>
  <si>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</si>
  <si>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</si>
  <si>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</si>
  <si>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</si>
  <si>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</si>
  <si>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</si>
  <si>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</si>
  <si>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</si>
  <si>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</si>
  <si>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</si>
  <si>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</si>
  <si>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</si>
  <si>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</si>
  <si>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</si>
  <si>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</si>
  <si>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</si>
  <si>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</si>
  <si>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</si>
  <si>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</si>
  <si>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</si>
  <si>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</si>
  <si>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</si>
  <si>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</si>
  <si>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</si>
  <si>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</si>
  <si>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</si>
  <si>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</si>
  <si>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</si>
  <si>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</si>
  <si>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</si>
  <si>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</si>
  <si>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</si>
  <si>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</si>
  <si>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</si>
  <si>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</si>
  <si>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</si>
  <si>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</si>
  <si>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</si>
  <si>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</si>
  <si>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</si>
  <si>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</si>
  <si>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</si>
  <si>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</si>
  <si>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</si>
  <si>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</si>
  <si>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</si>
  <si>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</si>
  <si>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</si>
  <si>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</si>
  <si>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</si>
  <si>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</si>
  <si>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</si>
  <si>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</si>
  <si>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</si>
  <si>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</si>
  <si>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</si>
  <si>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</si>
  <si>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</si>
  <si>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</si>
  <si>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</si>
  <si>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</si>
  <si>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</si>
  <si>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</si>
  <si>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</si>
  <si>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</si>
  <si>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</si>
  <si>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</si>
  <si>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</si>
  <si>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</si>
  <si>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</si>
  <si>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</si>
  <si>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</si>
  <si>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</si>
  <si>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</si>
  <si>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</si>
  <si>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</si>
  <si>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</si>
  <si>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</si>
  <si>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</si>
  <si>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</si>
  <si>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</si>
  <si>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</si>
  <si>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</si>
  <si>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</si>
  <si>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</si>
  <si>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</si>
  <si>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</si>
  <si>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</si>
  <si>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</si>
  <si>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</si>
  <si>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</si>
  <si>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</si>
  <si>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</si>
  <si>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</si>
  <si>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</si>
  <si>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</si>
  <si>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</si>
  <si>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</si>
  <si>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</si>
  <si>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</si>
  <si>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</si>
  <si>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</si>
  <si>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</si>
  <si>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</si>
  <si>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</si>
  <si>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</si>
  <si>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</si>
  <si>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</si>
  <si>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</si>
  <si>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</si>
  <si>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</si>
  <si>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</si>
  <si>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</si>
  <si>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</si>
  <si>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</si>
  <si>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</si>
  <si>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</si>
  <si>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</si>
  <si>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</si>
  <si>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</si>
  <si>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</si>
  <si>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</si>
  <si>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</si>
  <si>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</si>
  <si>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</si>
  <si>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</si>
  <si>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</si>
  <si>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</si>
  <si>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</si>
  <si>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</si>
  <si>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</si>
  <si>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</si>
  <si>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</si>
  <si>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</si>
  <si>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</si>
  <si>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</si>
  <si>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</si>
  <si>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</si>
  <si>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</si>
  <si>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</si>
  <si>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</si>
  <si>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</si>
  <si>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</si>
  <si>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</si>
  <si>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</si>
  <si>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</si>
  <si>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</si>
  <si>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</si>
  <si>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</si>
  <si>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</si>
  <si>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</si>
  <si>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</si>
  <si>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</si>
  <si>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</si>
  <si>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</si>
  <si>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</si>
  <si>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</si>
  <si>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</si>
  <si>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</si>
  <si>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</si>
  <si>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</si>
  <si>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</si>
  <si>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</si>
  <si>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</si>
  <si>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</si>
  <si>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</si>
  <si>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</si>
  <si>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</si>
  <si>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</si>
  <si>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</si>
  <si>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</si>
  <si>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</si>
  <si>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</si>
  <si>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</si>
  <si>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</si>
  <si>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</si>
  <si>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</si>
  <si>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</si>
  <si>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</si>
  <si>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</si>
  <si>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</si>
  <si>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</si>
  <si>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</si>
  <si>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</si>
  <si>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</si>
  <si>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</si>
  <si>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</si>
  <si>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</si>
  <si>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</si>
  <si>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</si>
  <si>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</si>
  <si>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</si>
  <si>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</si>
  <si>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</si>
  <si>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</si>
  <si>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</si>
  <si>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</si>
  <si>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</si>
  <si>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</si>
  <si>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</si>
  <si>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</si>
  <si>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</si>
  <si>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</si>
  <si>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</si>
  <si>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</si>
  <si>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</si>
  <si>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</si>
  <si>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</si>
  <si>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</si>
  <si>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</si>
  <si>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</si>
  <si>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</si>
  <si>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</si>
  <si>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</si>
  <si>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</si>
  <si>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</si>
  <si>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</si>
  <si>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</si>
  <si>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</si>
  <si>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</si>
  <si>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</si>
  <si>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</si>
  <si>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</si>
  <si>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</si>
  <si>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</si>
  <si>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</si>
  <si>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</si>
  <si>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</si>
  <si>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</si>
  <si>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</si>
  <si>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</si>
  <si>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</si>
  <si>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</si>
  <si>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</si>
  <si>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</si>
  <si>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</si>
  <si>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</si>
  <si>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</si>
  <si>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</si>
  <si>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</si>
  <si>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</si>
  <si>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</si>
  <si>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</si>
  <si>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</si>
  <si>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</si>
  <si>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</si>
  <si>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</si>
  <si>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</si>
  <si>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</si>
  <si>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</si>
  <si>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</si>
  <si>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</si>
  <si>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</si>
  <si>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</si>
  <si>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</si>
  <si>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</si>
  <si>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</si>
  <si>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</si>
  <si>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</si>
  <si>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</si>
  <si>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</si>
  <si>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</si>
  <si>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</si>
  <si>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</si>
  <si>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</si>
  <si>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</si>
  <si>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</si>
  <si>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</si>
  <si>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</si>
  <si>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</si>
  <si>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</si>
  <si>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</si>
  <si>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</si>
  <si>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</si>
  <si>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</si>
  <si>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</si>
  <si>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</si>
  <si>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</si>
  <si>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</si>
  <si>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</si>
  <si>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</si>
  <si>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</si>
  <si>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</si>
  <si>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</si>
  <si>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</si>
  <si>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</si>
  <si>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</si>
  <si>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</si>
  <si>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</si>
  <si>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</si>
  <si>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</si>
  <si>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</si>
  <si>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</si>
  <si>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</si>
  <si>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</si>
  <si>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</si>
  <si>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</si>
  <si>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</si>
  <si>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</si>
  <si>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</si>
  <si>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</si>
  <si>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</si>
  <si>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</si>
  <si>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</si>
  <si>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</si>
  <si>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</si>
  <si>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</si>
  <si>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</si>
  <si>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</si>
  <si>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</si>
  <si>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</si>
  <si>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</si>
  <si>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</si>
  <si>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</si>
  <si>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</si>
  <si>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</si>
  <si>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</si>
  <si>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</si>
  <si>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</si>
  <si>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</si>
  <si>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</si>
  <si>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</si>
  <si>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</si>
  <si>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</si>
  <si>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</si>
  <si>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</si>
  <si>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</si>
  <si>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</si>
  <si>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</si>
  <si>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</si>
  <si>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</si>
  <si>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</si>
  <si>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</si>
  <si>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</si>
  <si>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</si>
  <si>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</si>
  <si>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</si>
  <si>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</si>
  <si>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</si>
  <si>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</si>
  <si>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</si>
  <si>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</si>
  <si>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</si>
  <si>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</si>
  <si>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</si>
  <si>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</si>
  <si>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</si>
  <si>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</si>
  <si>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</si>
  <si>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</si>
  <si>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</si>
  <si>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</si>
  <si>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</si>
  <si>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</si>
  <si>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</si>
  <si>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</si>
  <si>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</si>
  <si>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</si>
  <si>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</si>
  <si>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</si>
  <si>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</si>
  <si>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</si>
  <si>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</si>
  <si>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</si>
  <si>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</si>
  <si>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</si>
  <si>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</si>
  <si>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</si>
  <si>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</si>
  <si>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</si>
  <si>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</si>
  <si>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</si>
  <si>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</si>
  <si>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</si>
  <si>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</si>
  <si>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</si>
  <si>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</si>
  <si>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</si>
  <si>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</si>
  <si>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</si>
  <si>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</si>
  <si>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</si>
  <si>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</si>
  <si>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</si>
  <si>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</si>
  <si>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</si>
  <si>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</si>
  <si>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</si>
  <si>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</si>
  <si>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</si>
  <si>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</si>
  <si>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</si>
  <si>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</si>
  <si>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</si>
  <si>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</si>
  <si>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</si>
  <si>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</si>
  <si>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</si>
  <si>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</si>
  <si>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</si>
  <si>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</si>
  <si>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</si>
  <si>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</si>
  <si>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</si>
  <si>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</si>
  <si>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</si>
  <si>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</si>
  <si>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</si>
  <si>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</si>
  <si>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</si>
  <si>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</si>
  <si>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</si>
  <si>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</si>
  <si>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</si>
  <si>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</si>
  <si>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</si>
  <si>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</si>
  <si>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</si>
  <si>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</si>
  <si>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</si>
  <si>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</si>
  <si>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</si>
  <si>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</si>
  <si>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</si>
  <si>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</si>
  <si>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</si>
  <si>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</si>
  <si>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</si>
  <si>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</si>
  <si>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</si>
  <si>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</si>
  <si>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</si>
  <si>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</si>
  <si>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</si>
  <si>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</si>
  <si>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</si>
  <si>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</si>
  <si>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</si>
  <si>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</si>
  <si>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</si>
  <si>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</si>
  <si>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</si>
  <si>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</si>
  <si>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</si>
  <si>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</si>
  <si>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</si>
  <si>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</si>
  <si>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</si>
  <si>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</si>
  <si>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</si>
  <si>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</si>
  <si>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</si>
  <si>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</si>
  <si>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</si>
  <si>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</si>
  <si>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</si>
  <si>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</si>
  <si>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</si>
  <si>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</si>
  <si>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</si>
  <si>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</si>
  <si>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</si>
  <si>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</si>
  <si>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</si>
  <si>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</si>
  <si>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</si>
  <si>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</si>
  <si>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</si>
  <si>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</si>
  <si>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</si>
  <si>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</si>
  <si>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</si>
  <si>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</si>
  <si>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</si>
  <si>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</si>
  <si>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</si>
  <si>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</si>
  <si>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</si>
  <si>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</si>
  <si>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</si>
  <si>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</si>
  <si>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</si>
  <si>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</si>
  <si>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</si>
  <si>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</si>
  <si>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</si>
  <si>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</si>
  <si>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</si>
  <si>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</si>
  <si>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</si>
  <si>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</si>
  <si>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</si>
  <si>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</si>
  <si>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</si>
  <si>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</si>
  <si>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</si>
  <si>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</si>
  <si>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</si>
  <si>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</si>
  <si>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</si>
  <si>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</si>
  <si>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</si>
  <si>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</si>
  <si>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</si>
  <si>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</si>
  <si>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</si>
  <si>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</si>
  <si>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</si>
  <si>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</si>
  <si>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</si>
  <si>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</si>
  <si>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</si>
  <si>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</si>
  <si>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</si>
  <si>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</si>
  <si>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</si>
  <si>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</si>
  <si>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</si>
  <si>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</si>
  <si>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</si>
  <si>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</si>
  <si>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</si>
  <si>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</si>
  <si>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</si>
  <si>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</si>
  <si>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</si>
  <si>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</si>
  <si>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</si>
  <si>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</si>
  <si>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</si>
  <si>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</si>
  <si>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</si>
  <si>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</si>
  <si>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</si>
  <si>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</si>
  <si>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</si>
  <si>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</si>
  <si>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</si>
  <si>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</si>
  <si>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</si>
  <si>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</si>
  <si>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</si>
  <si>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</si>
  <si>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</si>
  <si>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</si>
  <si>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</si>
  <si>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</si>
  <si>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</si>
  <si>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</si>
  <si>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</si>
  <si>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</si>
  <si>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</si>
  <si>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</si>
  <si>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</si>
  <si>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</si>
  <si>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</si>
  <si>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</si>
  <si>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</si>
  <si>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</si>
  <si>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</si>
  <si>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</si>
  <si>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</si>
  <si>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</si>
  <si>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</si>
  <si>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</si>
  <si>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</si>
  <si>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</si>
  <si>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</si>
  <si>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</si>
  <si>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</si>
  <si>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</si>
  <si>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</si>
  <si>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</si>
  <si>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</si>
  <si>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</si>
  <si>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</si>
  <si>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</si>
  <si>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</si>
  <si>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</si>
  <si>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</si>
  <si>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</si>
  <si>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</si>
  <si>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</si>
  <si>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</si>
  <si>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</si>
  <si>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</si>
  <si>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</si>
  <si>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</si>
  <si>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</si>
  <si>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</si>
  <si>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</si>
  <si>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</si>
  <si>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</si>
  <si>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</si>
  <si>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</si>
  <si>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</si>
  <si>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</si>
  <si>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</si>
  <si>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</si>
  <si>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</si>
  <si>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</si>
  <si>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</si>
  <si>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</si>
  <si>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</si>
  <si>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</si>
  <si>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</si>
  <si>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</si>
  <si>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</si>
  <si>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</si>
  <si>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</si>
  <si>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</si>
  <si>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</si>
  <si>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</si>
  <si>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</si>
  <si>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</si>
  <si>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</si>
  <si>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</si>
  <si>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</si>
  <si>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</si>
  <si>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</si>
  <si>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</si>
  <si>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</si>
  <si>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</si>
  <si>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</si>
  <si>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</si>
  <si>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</si>
  <si>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</si>
  <si>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</si>
  <si>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</si>
  <si>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</si>
  <si>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</si>
  <si>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</si>
  <si>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</si>
  <si>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</si>
  <si>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</si>
  <si>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</si>
  <si>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</si>
  <si>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</si>
  <si>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</si>
  <si>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</si>
  <si>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</si>
  <si>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</si>
  <si>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</si>
  <si>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</si>
  <si>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</si>
  <si>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</si>
  <si>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</si>
  <si>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</si>
  <si>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</si>
  <si>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</si>
  <si>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</si>
  <si>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</si>
  <si>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</si>
  <si>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</si>
  <si>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</si>
  <si>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</si>
  <si>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</si>
  <si>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</si>
  <si>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</si>
  <si>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</si>
  <si>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</si>
  <si>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</si>
  <si>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</si>
  <si>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</si>
  <si>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</si>
  <si>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</si>
  <si>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</si>
  <si>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</si>
  <si>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</si>
  <si>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</si>
  <si>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</si>
  <si>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</si>
  <si>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</si>
  <si>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</si>
  <si>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</si>
  <si>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</si>
  <si>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</si>
  <si>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</si>
  <si>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</si>
  <si>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</si>
  <si>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</si>
  <si>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</si>
  <si>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</si>
  <si>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</si>
  <si>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</si>
  <si>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</si>
  <si>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</si>
  <si>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</si>
  <si>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</si>
  <si>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</si>
  <si>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</si>
  <si>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</si>
  <si>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</si>
  <si>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</si>
  <si>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</si>
  <si>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</si>
  <si>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</si>
  <si>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</si>
  <si>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</si>
  <si>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</si>
  <si>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</si>
  <si>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</si>
  <si>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</si>
  <si>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</si>
  <si>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</si>
  <si>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</si>
  <si>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</si>
  <si>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</si>
  <si>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</si>
  <si>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</si>
  <si>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</si>
  <si>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</si>
  <si>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</si>
  <si>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</si>
  <si>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</si>
  <si>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</si>
  <si>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</si>
  <si>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</si>
  <si>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</si>
  <si>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</si>
  <si>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</si>
  <si>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</si>
  <si>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</si>
  <si>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</si>
  <si>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</si>
  <si>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</si>
  <si>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</si>
  <si>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</si>
  <si>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</si>
  <si>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</si>
  <si>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</si>
  <si>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</si>
  <si>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</si>
  <si>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</si>
  <si>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</si>
  <si>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</si>
  <si>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</si>
  <si>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</si>
  <si>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</si>
  <si>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</si>
  <si>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</si>
  <si>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</si>
  <si>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</si>
  <si>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</si>
  <si>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</si>
  <si>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</si>
  <si>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</si>
  <si>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</si>
  <si>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</si>
  <si>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</si>
  <si>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</si>
  <si>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</si>
  <si>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</si>
  <si>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</si>
  <si>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</si>
  <si>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</si>
  <si>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</si>
  <si>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</si>
  <si>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</si>
  <si>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</si>
  <si>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</si>
  <si>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</si>
  <si>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</si>
  <si>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</si>
  <si>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</si>
  <si>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</si>
  <si>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</si>
  <si>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</si>
  <si>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</si>
  <si>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</si>
  <si>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</si>
  <si>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</si>
  <si>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</si>
  <si>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</si>
  <si>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</si>
  <si>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</si>
  <si>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</si>
  <si>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</si>
  <si>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</si>
  <si>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</si>
  <si>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</si>
  <si>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</si>
  <si>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</si>
  <si>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</si>
  <si>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</si>
  <si>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</si>
  <si>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</si>
  <si>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</si>
  <si>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</si>
  <si>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</si>
  <si>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</si>
  <si>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</si>
  <si>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</si>
  <si>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</si>
  <si>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</si>
  <si>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</si>
  <si>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</si>
  <si>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</si>
  <si>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</si>
  <si>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</si>
  <si>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</si>
  <si>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</si>
  <si>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</si>
  <si>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</si>
  <si>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</si>
  <si>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</si>
  <si>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</si>
  <si>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</si>
  <si>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</si>
  <si>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</si>
  <si>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</si>
  <si>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</si>
  <si>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</si>
  <si>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</si>
  <si>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</si>
  <si>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</si>
  <si>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</si>
  <si>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</si>
  <si>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</si>
  <si>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</si>
  <si>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</si>
  <si>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</si>
  <si>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</si>
  <si>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</si>
  <si>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</si>
  <si>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</si>
  <si>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</si>
  <si>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</si>
  <si>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</si>
  <si>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</si>
  <si>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</si>
  <si>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</si>
  <si>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</si>
  <si>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</si>
  <si>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</si>
  <si>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</si>
  <si>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</si>
  <si>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</si>
  <si>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</si>
  <si>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</si>
  <si>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</si>
  <si>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</si>
  <si>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</si>
  <si>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</si>
  <si>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</si>
  <si>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</si>
  <si>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</si>
  <si>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</si>
  <si>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</si>
  <si>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</si>
  <si>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</si>
  <si>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</si>
  <si>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</si>
  <si>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</si>
  <si>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</si>
  <si>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</si>
  <si>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</si>
  <si>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</si>
  <si>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</si>
  <si>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</si>
  <si>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</si>
  <si>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</si>
  <si>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</si>
  <si>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</si>
  <si>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</si>
  <si>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</si>
  <si>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</si>
  <si>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</si>
  <si>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</si>
  <si>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</si>
  <si>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</si>
  <si>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</si>
  <si>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</si>
  <si>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</si>
  <si>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</si>
  <si>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</si>
  <si>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</si>
  <si>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</si>
  <si>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</si>
  <si>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</si>
  <si>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</si>
  <si>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</si>
  <si>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</si>
  <si>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</si>
  <si>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</si>
  <si>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</si>
  <si>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</si>
  <si>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</si>
  <si>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</si>
  <si>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</si>
  <si>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</si>
  <si>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</si>
  <si>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</si>
  <si>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</si>
  <si>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</si>
  <si>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</si>
  <si>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</si>
  <si>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</si>
  <si>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</si>
  <si>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</si>
  <si>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</si>
  <si>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</si>
  <si>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</si>
  <si>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</si>
  <si>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</si>
  <si>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</si>
  <si>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</si>
  <si>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</si>
  <si>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</si>
  <si>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</si>
  <si>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</si>
  <si>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</si>
  <si>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</si>
  <si>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</si>
  <si>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</si>
  <si>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</si>
  <si>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</si>
  <si>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</si>
  <si>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</si>
  <si>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</si>
  <si>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</si>
  <si>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</si>
  <si>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</si>
  <si>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</si>
  <si>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</si>
  <si>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</si>
  <si>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</si>
  <si>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</si>
  <si>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</si>
  <si>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</si>
  <si>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</si>
  <si>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</si>
  <si>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</si>
  <si>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</si>
  <si>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</si>
  <si>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</si>
  <si>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</si>
  <si>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</si>
  <si>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</si>
  <si>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</si>
  <si>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</si>
  <si>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</si>
  <si>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</si>
  <si>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</si>
  <si>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</si>
  <si>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</si>
  <si>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</si>
  <si>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</si>
  <si>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</si>
  <si>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</si>
  <si>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</si>
  <si>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</si>
  <si>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</si>
  <si>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</si>
  <si>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</si>
  <si>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</si>
  <si>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</si>
  <si>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</si>
  <si>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</si>
  <si>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</si>
  <si>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</si>
  <si>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</si>
  <si>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</si>
  <si>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</si>
  <si>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</si>
  <si>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</si>
  <si>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</si>
  <si>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</si>
  <si>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</si>
  <si>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</si>
  <si>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</si>
  <si>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</si>
  <si>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</si>
  <si>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</si>
  <si>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</si>
  <si>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</si>
  <si>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</si>
  <si>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</si>
  <si>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</si>
  <si>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</si>
  <si>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</si>
  <si>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</si>
  <si>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</si>
  <si>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</si>
  <si>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</si>
  <si>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</si>
  <si>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</si>
  <si>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</si>
  <si>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</si>
  <si>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</si>
  <si>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</si>
  <si>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</si>
  <si>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</si>
  <si>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</si>
  <si>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</si>
  <si>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</si>
  <si>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</si>
  <si>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</si>
  <si>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</si>
  <si>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</si>
  <si>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</si>
  <si>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</si>
  <si>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</si>
  <si>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</si>
  <si>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</si>
  <si>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</si>
  <si>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</si>
  <si>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</si>
  <si>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</si>
  <si>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</si>
  <si>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</si>
  <si>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</si>
  <si>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</si>
  <si>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</si>
  <si>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</si>
  <si>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</si>
  <si>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</si>
  <si>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</si>
  <si>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</si>
  <si>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</si>
  <si>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</si>
  <si>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</si>
  <si>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</si>
  <si>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</si>
  <si>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</si>
  <si>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</si>
  <si>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</si>
  <si>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</si>
  <si>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</si>
  <si>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</si>
  <si>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</si>
  <si>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</si>
  <si>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</si>
  <si>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</si>
  <si>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</si>
  <si>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</si>
  <si>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</si>
  <si>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</si>
  <si>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</si>
  <si>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</si>
  <si>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</si>
  <si>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</si>
  <si>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</si>
  <si>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</si>
  <si>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</si>
  <si>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</si>
  <si>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</si>
  <si>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</si>
  <si>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</si>
  <si>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</si>
  <si>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</si>
  <si>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</si>
  <si>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</si>
  <si>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</si>
  <si>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</si>
  <si>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</si>
  <si>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</si>
  <si>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</si>
  <si>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</si>
  <si>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</si>
  <si>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</si>
  <si>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</si>
  <si>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</si>
  <si>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</si>
  <si>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</si>
  <si>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</si>
  <si>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</si>
  <si>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</si>
  <si>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</si>
  <si>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</si>
  <si>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</si>
  <si>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</si>
  <si>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</si>
  <si>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</si>
  <si>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</si>
  <si>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</si>
  <si>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</si>
  <si>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</si>
  <si>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</si>
  <si>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</si>
  <si>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</si>
  <si>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</si>
  <si>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</si>
  <si>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</si>
  <si>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</si>
  <si>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</si>
  <si>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</si>
  <si>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</si>
  <si>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</si>
  <si>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</si>
  <si>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</si>
  <si>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</si>
  <si>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</si>
  <si>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</si>
  <si>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</si>
  <si>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</si>
  <si>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</si>
  <si>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</si>
  <si>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</si>
  <si>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</si>
  <si>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</si>
  <si>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</si>
  <si>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</si>
  <si>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</si>
  <si>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</si>
  <si>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</si>
  <si>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</si>
  <si>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</si>
  <si>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</si>
  <si>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</si>
  <si>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</si>
  <si>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</si>
  <si>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</si>
  <si>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</si>
  <si>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</si>
  <si>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</si>
  <si>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</si>
  <si>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</si>
  <si>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</si>
  <si>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</si>
  <si>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</si>
  <si>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</si>
  <si>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</si>
  <si>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</si>
  <si>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</si>
  <si>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</si>
  <si>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</si>
  <si>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</si>
  <si>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</si>
  <si>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</si>
  <si>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</si>
  <si>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</si>
  <si>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</si>
  <si>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</si>
  <si>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</si>
  <si>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</si>
  <si>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</si>
  <si>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</si>
  <si>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</si>
  <si>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</si>
  <si>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</si>
  <si>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</si>
  <si>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</si>
  <si>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</si>
  <si>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</si>
  <si>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</si>
  <si>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</si>
  <si>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</si>
  <si>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</si>
  <si>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</si>
  <si>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</si>
  <si>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</si>
  <si>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</si>
  <si>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</si>
  <si>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</si>
  <si>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</si>
  <si>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</si>
  <si>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</si>
  <si>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</si>
  <si>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</si>
  <si>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</si>
  <si>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</si>
  <si>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</si>
  <si>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</si>
  <si>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</si>
  <si>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</si>
  <si>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</si>
  <si>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</si>
  <si>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</si>
  <si>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</si>
  <si>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</si>
  <si>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</si>
  <si>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</si>
  <si>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</si>
  <si>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</si>
  <si>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</si>
  <si>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</si>
  <si>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</si>
  <si>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</si>
  <si>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</si>
  <si>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</si>
  <si>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</si>
  <si>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</si>
  <si>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</si>
  <si>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</si>
  <si>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</si>
  <si>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</si>
  <si>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</si>
  <si>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</si>
  <si>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</si>
  <si>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</si>
  <si>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</si>
  <si>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</si>
  <si>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</si>
  <si>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</si>
  <si>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</si>
  <si>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</si>
  <si>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</si>
  <si>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</si>
  <si>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</si>
  <si>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</si>
  <si>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</si>
  <si>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</si>
  <si>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</si>
  <si>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</si>
  <si>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</si>
  <si>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</si>
  <si>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</si>
  <si>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</si>
  <si>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</si>
  <si>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</si>
  <si>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</si>
  <si>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</si>
  <si>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</si>
  <si>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</si>
  <si>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</si>
  <si>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</si>
  <si>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</si>
  <si>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</si>
  <si>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</si>
  <si>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</si>
  <si>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</si>
  <si>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</si>
  <si>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</si>
  <si>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</si>
  <si>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</si>
  <si>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</si>
  <si>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</si>
  <si>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</si>
  <si>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</si>
  <si>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</si>
  <si>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</si>
  <si>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</si>
  <si>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</si>
  <si>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</si>
  <si>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</si>
  <si>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</si>
  <si>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</si>
  <si>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</si>
  <si>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</si>
  <si>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</si>
  <si>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</si>
  <si>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</si>
  <si>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</si>
  <si>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</si>
  <si>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</si>
  <si>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</si>
  <si>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</si>
  <si>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</si>
  <si>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</si>
  <si>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</si>
  <si>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</si>
  <si>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</si>
  <si>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</si>
  <si>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</si>
  <si>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</si>
  <si>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</si>
  <si>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</si>
  <si>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</si>
  <si>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</si>
  <si>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</si>
  <si>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</si>
  <si>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</si>
  <si>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</si>
  <si>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</si>
  <si>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</si>
  <si>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</si>
  <si>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</si>
  <si>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</si>
  <si>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</si>
  <si>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</si>
  <si>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</si>
  <si>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</si>
  <si>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</si>
  <si>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</si>
  <si>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</si>
  <si>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</si>
  <si>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</si>
  <si>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</si>
  <si>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</si>
  <si>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</si>
  <si>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</si>
  <si>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</si>
  <si>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</si>
  <si>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</si>
  <si>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</si>
  <si>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</si>
  <si>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</si>
  <si>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</si>
  <si>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</si>
  <si>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</si>
  <si>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</si>
  <si>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</si>
  <si>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</si>
  <si>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</si>
  <si>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</si>
  <si>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</si>
  <si>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</si>
  <si>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</si>
  <si>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</si>
  <si>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</si>
  <si>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</si>
  <si>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</si>
  <si>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</si>
  <si>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</si>
  <si>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</si>
  <si>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</si>
  <si>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</si>
  <si>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</si>
  <si>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</si>
  <si>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</si>
  <si>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</si>
  <si>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</si>
  <si>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</si>
  <si>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</si>
  <si>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</si>
  <si>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</si>
  <si>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</si>
  <si>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</si>
  <si>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</si>
  <si>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</si>
  <si>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</si>
  <si>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</si>
  <si>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</si>
  <si>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</si>
  <si>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</si>
  <si>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</si>
  <si>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</si>
  <si>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</si>
  <si>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</si>
  <si>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</si>
  <si>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</si>
  <si>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</si>
  <si>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</si>
  <si>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</si>
  <si>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</si>
  <si>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</si>
  <si>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</si>
  <si>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</si>
  <si>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</si>
  <si>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</si>
  <si>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</si>
  <si>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</si>
  <si>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</si>
  <si>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</si>
  <si>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</si>
  <si>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</si>
  <si>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</si>
  <si>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</si>
  <si>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</si>
  <si>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</si>
  <si>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</si>
  <si>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</si>
  <si>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</si>
  <si>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</si>
  <si>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</si>
  <si>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</si>
  <si>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</si>
  <si>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</si>
  <si>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</si>
  <si>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</si>
  <si>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</si>
  <si>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</si>
  <si>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</si>
  <si>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</si>
  <si>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</si>
  <si>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</si>
  <si>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</si>
  <si>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</si>
  <si>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</si>
  <si>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</si>
  <si>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</si>
  <si>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</si>
  <si>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</si>
  <si>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</si>
  <si>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</si>
  <si>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</si>
  <si>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</si>
  <si>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</si>
  <si>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</si>
  <si>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</si>
  <si>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</si>
  <si>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</si>
  <si>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</si>
  <si>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</si>
  <si>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</si>
  <si>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</si>
  <si>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</si>
  <si>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</si>
  <si>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</si>
  <si>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</si>
  <si>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</si>
  <si>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</si>
  <si>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</si>
  <si>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</si>
  <si>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</si>
  <si>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</si>
  <si>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</si>
  <si>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</si>
  <si>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</si>
  <si>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</si>
  <si>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</si>
  <si>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</si>
  <si>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</si>
  <si>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</si>
  <si>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</si>
  <si>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</si>
  <si>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</si>
  <si>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</si>
  <si>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</si>
  <si>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</si>
  <si>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</si>
  <si>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</si>
  <si>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</si>
  <si>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</si>
  <si>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</si>
  <si>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</si>
  <si>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</si>
  <si>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</si>
  <si>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</si>
  <si>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</si>
  <si>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</si>
  <si>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</si>
  <si>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</si>
  <si>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</si>
  <si>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</si>
  <si>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</si>
  <si>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</si>
  <si>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</si>
  <si>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</si>
  <si>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</si>
  <si>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</si>
  <si>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</si>
  <si>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</si>
  <si>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</si>
  <si>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</si>
  <si>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</si>
  <si>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</si>
  <si>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</si>
  <si>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</si>
  <si>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</si>
  <si>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</si>
  <si>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</si>
  <si>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</si>
  <si>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</si>
  <si>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</si>
  <si>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</si>
  <si>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</si>
  <si>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</si>
  <si>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</si>
  <si>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</si>
  <si>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</si>
  <si>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</si>
  <si>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</si>
  <si>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</si>
  <si>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</si>
  <si>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</si>
  <si>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</si>
  <si>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</si>
  <si>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</si>
  <si>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</si>
  <si>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</si>
  <si>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</si>
  <si>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</si>
  <si>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</si>
  <si>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</si>
  <si>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</si>
  <si>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</si>
  <si>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</si>
  <si>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</si>
  <si>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</si>
  <si>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</si>
  <si>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</si>
  <si>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</si>
  <si>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</si>
  <si>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</si>
  <si>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</si>
  <si>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</si>
  <si>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</si>
  <si>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</si>
  <si>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</si>
  <si>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</si>
  <si>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</si>
  <si>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</si>
  <si>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</si>
  <si>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</si>
  <si>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</si>
  <si>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</si>
  <si>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</si>
  <si>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</si>
  <si>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</si>
  <si>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</si>
  <si>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</si>
  <si>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</si>
  <si>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</si>
  <si>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</si>
  <si>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</si>
  <si>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</si>
  <si>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</si>
  <si>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</si>
  <si>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</si>
  <si>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</si>
  <si>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</si>
  <si>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</si>
  <si>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</si>
  <si>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</si>
  <si>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</si>
  <si>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</si>
  <si>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</si>
  <si>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</si>
  <si>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</si>
  <si>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</si>
  <si>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</si>
  <si>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</si>
  <si>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</si>
  <si>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</si>
  <si>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</si>
  <si>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</si>
  <si>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</si>
  <si>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</si>
  <si>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</si>
  <si>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</si>
  <si>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</si>
  <si>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</si>
  <si>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</si>
  <si>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</si>
  <si>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</si>
  <si>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</si>
  <si>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</si>
  <si>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</si>
  <si>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</si>
  <si>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</si>
  <si>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</si>
  <si>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</si>
  <si>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</si>
  <si>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</si>
  <si>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</si>
  <si>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</si>
  <si>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</si>
  <si>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</si>
  <si>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</si>
  <si>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</si>
  <si>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</si>
  <si>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</si>
  <si>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</si>
  <si>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</si>
  <si>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</si>
  <si>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</si>
  <si>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</si>
  <si>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</si>
  <si>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</si>
  <si>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</si>
  <si>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</si>
  <si>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</si>
  <si>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</si>
  <si>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</si>
  <si>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</si>
  <si>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</si>
  <si>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</si>
  <si>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</si>
  <si>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</si>
  <si>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</si>
  <si>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</si>
  <si>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</si>
  <si>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</si>
  <si>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</si>
  <si>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</si>
  <si>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</si>
  <si>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</si>
  <si>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</si>
  <si>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</si>
  <si>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</si>
  <si>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</si>
  <si>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</si>
  <si>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</si>
  <si>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</si>
  <si>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</si>
  <si>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</si>
  <si>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</si>
  <si>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</si>
  <si>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</si>
  <si>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</si>
  <si>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</si>
  <si>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</si>
  <si>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</si>
  <si>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</si>
  <si>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</si>
  <si>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</si>
  <si>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</si>
  <si>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</si>
  <si>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</si>
  <si>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</si>
  <si>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</si>
  <si>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</si>
  <si>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</si>
  <si>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</si>
  <si>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</si>
  <si>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</si>
  <si>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</si>
  <si>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</si>
  <si>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</si>
  <si>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</si>
  <si>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</si>
  <si>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</si>
  <si>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</si>
  <si>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</si>
  <si>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</si>
  <si>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</si>
  <si>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</si>
  <si>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</si>
  <si>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</si>
  <si>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</si>
  <si>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</si>
  <si>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</si>
  <si>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</si>
  <si>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</si>
  <si>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</si>
  <si>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</si>
  <si>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</si>
  <si>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</si>
  <si>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</si>
  <si>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</si>
  <si>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</si>
  <si>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</si>
  <si>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</si>
  <si>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</si>
  <si>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</si>
  <si>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</si>
  <si>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</si>
  <si>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</si>
  <si>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</si>
  <si>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</si>
  <si>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</si>
  <si>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</si>
  <si>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</si>
  <si>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</si>
  <si>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</si>
  <si>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</si>
  <si>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</si>
  <si>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</si>
  <si>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</si>
  <si>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</si>
  <si>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</si>
  <si>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</si>
  <si>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</si>
  <si>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</si>
  <si>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</si>
  <si>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</si>
  <si>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</si>
  <si>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</si>
  <si>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</si>
  <si>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</si>
  <si>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</si>
  <si>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</si>
  <si>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</si>
  <si>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</si>
  <si>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</si>
  <si>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</si>
  <si>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</si>
  <si>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</si>
  <si>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</si>
  <si>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</si>
  <si>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</si>
  <si>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</si>
  <si>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</si>
  <si>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</si>
  <si>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</si>
  <si>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</si>
  <si>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</si>
  <si>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</si>
  <si>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</si>
  <si>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</si>
  <si>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</si>
  <si>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</si>
  <si>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</si>
  <si>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</si>
  <si>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</si>
  <si>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</si>
  <si>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</si>
  <si>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</si>
  <si>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</si>
  <si>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</si>
  <si>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</si>
  <si>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</si>
  <si>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</si>
  <si>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</si>
  <si>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</si>
  <si>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</si>
  <si>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</si>
  <si>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</si>
  <si>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</si>
  <si>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</si>
  <si>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</si>
  <si>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</si>
  <si>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</si>
  <si>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</si>
  <si>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</si>
  <si>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</si>
  <si>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</si>
  <si>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</si>
  <si>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</si>
  <si>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</si>
  <si>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</si>
  <si>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</si>
  <si>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</si>
  <si>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</si>
  <si>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</si>
  <si>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</si>
  <si>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</si>
  <si>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</si>
  <si>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</si>
  <si>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</si>
  <si>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</si>
  <si>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</si>
  <si>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</si>
  <si>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</si>
  <si>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</si>
  <si>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</si>
  <si>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</si>
  <si>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</si>
  <si>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</si>
  <si>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</si>
  <si>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</si>
  <si>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</si>
  <si>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</si>
  <si>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</si>
  <si>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</si>
  <si>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</si>
  <si>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</si>
  <si>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</si>
  <si>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</si>
  <si>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</si>
  <si>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</si>
  <si>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</si>
  <si>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</si>
  <si>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</si>
  <si>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</si>
  <si>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</si>
  <si>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</si>
  <si>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</si>
  <si>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</si>
  <si>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</si>
  <si>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</si>
  <si>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</si>
  <si>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</si>
  <si>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</si>
  <si>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</si>
  <si>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</si>
  <si>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</si>
  <si>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</si>
  <si>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</si>
  <si>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</si>
  <si>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</si>
  <si>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</si>
  <si>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</si>
  <si>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</si>
  <si>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</si>
  <si>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</si>
  <si>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</si>
  <si>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</si>
  <si>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</si>
  <si>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</si>
  <si>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</si>
  <si>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</si>
  <si>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</si>
  <si>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</si>
  <si>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</si>
  <si>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</si>
  <si>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</si>
  <si>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</si>
  <si>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</si>
  <si>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</si>
  <si>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</si>
  <si>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</si>
  <si>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</si>
  <si>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</si>
  <si>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</si>
  <si>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</si>
  <si>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</si>
  <si>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</si>
  <si>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</si>
  <si>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</si>
  <si>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</si>
  <si>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</si>
  <si>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</si>
  <si>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</si>
  <si>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</si>
  <si>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</si>
  <si>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</si>
  <si>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</si>
  <si>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</si>
  <si>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</si>
  <si>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</si>
  <si>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</si>
  <si>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</si>
  <si>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</si>
  <si>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</si>
  <si>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</si>
  <si>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</si>
  <si>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</si>
  <si>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</si>
  <si>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</si>
  <si>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</si>
  <si>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</si>
  <si>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</si>
  <si>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</si>
  <si>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</si>
  <si>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</si>
  <si>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</si>
  <si>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</si>
  <si>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</si>
  <si>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</si>
  <si>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</si>
  <si>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</si>
  <si>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</si>
  <si>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</si>
  <si>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</si>
  <si>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</si>
  <si>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</si>
  <si>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</si>
  <si>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</si>
  <si>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</si>
  <si>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</si>
  <si>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</si>
  <si>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</si>
  <si>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</si>
  <si>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</si>
  <si>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</si>
  <si>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</si>
  <si>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</si>
  <si>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</si>
  <si>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</si>
  <si>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</si>
  <si>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</si>
  <si>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</si>
  <si>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</si>
  <si>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</si>
  <si>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</si>
  <si>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</si>
  <si>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</si>
  <si>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</si>
  <si>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</si>
  <si>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</si>
  <si>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</si>
  <si>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</si>
  <si>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</si>
  <si>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</si>
  <si>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</si>
  <si>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</si>
  <si>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</si>
  <si>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</si>
  <si>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</si>
  <si>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</si>
  <si>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</si>
  <si>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</si>
  <si>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</si>
  <si>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</si>
  <si>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</si>
  <si>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</si>
  <si>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</si>
  <si>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</si>
  <si>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</si>
  <si>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</si>
  <si>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</si>
  <si>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</si>
  <si>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</si>
  <si>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</si>
  <si>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</si>
  <si>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</si>
  <si>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</si>
  <si>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</si>
  <si>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</si>
  <si>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</si>
  <si>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</si>
  <si>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</si>
  <si>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</si>
  <si>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</si>
  <si>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</si>
  <si>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</si>
  <si>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</si>
  <si>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</si>
  <si>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</si>
  <si>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</si>
  <si>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</si>
  <si>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</si>
  <si>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</si>
  <si>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</si>
  <si>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</si>
  <si>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</si>
  <si>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</si>
  <si>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</si>
  <si>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</si>
  <si>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</si>
  <si>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</si>
  <si>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</si>
  <si>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</si>
  <si>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</si>
  <si>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</si>
  <si>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</si>
  <si>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</si>
  <si>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</si>
  <si>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</si>
  <si>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</si>
  <si>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</si>
  <si>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</si>
  <si>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</si>
  <si>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</si>
  <si>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</si>
  <si>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</si>
  <si>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</si>
  <si>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</si>
  <si>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</si>
  <si>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</si>
  <si>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</si>
  <si>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</si>
  <si>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</si>
  <si>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</si>
  <si>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</si>
  <si>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</si>
  <si>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</si>
  <si>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</si>
  <si>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</si>
  <si>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</si>
  <si>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</si>
  <si>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</si>
  <si>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</si>
  <si>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</si>
  <si>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</si>
  <si>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</si>
  <si>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</si>
  <si>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</si>
  <si>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</si>
  <si>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</si>
  <si>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</si>
  <si>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</si>
  <si>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</si>
  <si>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</si>
  <si>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</si>
  <si>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</si>
  <si>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</si>
  <si>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</si>
  <si>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</si>
  <si>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</si>
  <si>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</si>
  <si>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</si>
  <si>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</si>
  <si>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</si>
  <si>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</si>
  <si>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</si>
  <si>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</si>
  <si>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</si>
  <si>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</si>
  <si>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</si>
  <si>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</si>
  <si>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</si>
  <si>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</si>
  <si>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</si>
  <si>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</si>
  <si>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</si>
  <si>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</si>
  <si>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</si>
  <si>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</si>
  <si>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</si>
  <si>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</si>
  <si>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</si>
  <si>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</si>
  <si>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</si>
  <si>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</si>
  <si>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</si>
  <si>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</si>
  <si>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</si>
  <si>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</si>
  <si>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</si>
  <si>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</si>
  <si>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</si>
  <si>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</si>
  <si>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</si>
  <si>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</si>
  <si>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</si>
  <si>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</si>
  <si>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</si>
  <si>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</si>
  <si>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</si>
  <si>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</si>
  <si>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</si>
  <si>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</si>
  <si>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</si>
  <si>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</si>
  <si>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</si>
  <si>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</si>
  <si>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</si>
  <si>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</si>
  <si>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</si>
  <si>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</si>
  <si>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</si>
  <si>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</si>
  <si>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</si>
  <si>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</si>
  <si>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</si>
  <si>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</si>
  <si>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</si>
  <si>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</si>
  <si>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</si>
  <si>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</si>
  <si>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</si>
  <si>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</si>
  <si>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</si>
  <si>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</si>
  <si>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</si>
  <si>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</si>
  <si>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</si>
  <si>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</si>
  <si>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</si>
  <si>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</si>
  <si>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</si>
  <si>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</si>
  <si>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</si>
  <si>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</si>
  <si>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</si>
  <si>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</si>
  <si>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</si>
  <si>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</si>
  <si>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</si>
  <si>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</si>
  <si>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</si>
  <si>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</si>
  <si>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</si>
  <si>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</si>
  <si>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</si>
  <si>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</si>
  <si>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</si>
  <si>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</si>
  <si>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</si>
  <si>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</si>
  <si>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</si>
  <si>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</si>
  <si>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</si>
  <si>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</si>
  <si>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</si>
  <si>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</si>
  <si>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</si>
  <si>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</si>
  <si>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</si>
  <si>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</si>
  <si>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</si>
  <si>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</si>
  <si>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</si>
  <si>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</si>
  <si>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</si>
  <si>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</si>
  <si>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</si>
  <si>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</si>
  <si>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</si>
  <si>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</si>
  <si>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</si>
  <si>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</si>
  <si>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</si>
  <si>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</si>
  <si>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</si>
  <si>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</si>
  <si>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</si>
  <si>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</si>
  <si>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</si>
  <si>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</si>
  <si>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</si>
  <si>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</si>
  <si>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</si>
  <si>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</si>
  <si>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</si>
  <si>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</si>
  <si>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</si>
  <si>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</si>
  <si>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</si>
  <si>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</si>
  <si>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</si>
  <si>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</si>
  <si>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</si>
  <si>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</si>
  <si>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</si>
  <si>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</si>
  <si>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</si>
  <si>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</si>
  <si>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</si>
  <si>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</si>
  <si>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</si>
  <si>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</si>
  <si>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</si>
  <si>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</si>
  <si>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</si>
  <si>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</si>
  <si>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</si>
  <si>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</si>
  <si>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</si>
  <si>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</si>
  <si>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</si>
  <si>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</si>
  <si>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</si>
  <si>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</si>
  <si>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</si>
  <si>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</si>
  <si>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</si>
  <si>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</si>
  <si>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</si>
  <si>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</si>
  <si>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</si>
  <si>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</si>
  <si>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</si>
  <si>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</si>
  <si>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</si>
  <si>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</si>
  <si>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</si>
  <si>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</si>
  <si>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</si>
  <si>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</si>
  <si>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</si>
  <si>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</si>
  <si>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</si>
  <si>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</si>
  <si>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</si>
  <si>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</si>
  <si>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</si>
  <si>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</si>
  <si>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</si>
  <si>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</si>
  <si>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</si>
  <si>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</si>
  <si>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</si>
  <si>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</si>
  <si>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</si>
  <si>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</si>
  <si>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</si>
  <si>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</si>
  <si>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</si>
  <si>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</si>
  <si>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</si>
  <si>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</si>
  <si>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</si>
  <si>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</si>
  <si>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</si>
  <si>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</si>
  <si>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</si>
  <si>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</si>
  <si>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</si>
  <si>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</si>
  <si>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</si>
  <si>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</si>
  <si>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</si>
  <si>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</si>
  <si>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</si>
  <si>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</si>
  <si>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</si>
  <si>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</si>
  <si>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</si>
  <si>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</si>
  <si>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</si>
  <si>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</si>
  <si>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</si>
  <si>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</si>
  <si>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</si>
  <si>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</si>
  <si>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</si>
  <si>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</si>
  <si>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</si>
  <si>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</si>
  <si>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</si>
  <si>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</si>
  <si>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</si>
  <si>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</si>
  <si>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</si>
  <si>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</si>
  <si>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</si>
  <si>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</si>
  <si>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</si>
  <si>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</si>
  <si>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</si>
  <si>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</si>
  <si>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</si>
  <si>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</si>
  <si>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</si>
  <si>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</si>
  <si>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</si>
  <si>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</si>
  <si>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</si>
  <si>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</si>
  <si>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</si>
  <si>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</si>
  <si>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</si>
  <si>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</si>
  <si>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</si>
  <si>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</si>
  <si>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</si>
  <si>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</si>
  <si>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</si>
  <si>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</si>
  <si>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</si>
  <si>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</si>
  <si>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</si>
  <si>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</si>
  <si>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</si>
  <si>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</si>
  <si>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</si>
  <si>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</si>
  <si>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</si>
  <si>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</si>
  <si>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</si>
  <si>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</si>
  <si>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</si>
  <si>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</si>
  <si>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</si>
  <si>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</si>
  <si>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</si>
  <si>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</si>
  <si>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</si>
  <si>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</si>
  <si>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</si>
  <si>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</si>
  <si>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</si>
  <si>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</si>
  <si>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</si>
  <si>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</si>
  <si>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</si>
  <si>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</si>
  <si>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</si>
  <si>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</si>
  <si>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</si>
  <si>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</si>
  <si>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</si>
  <si>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</si>
  <si>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</si>
  <si>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</si>
  <si>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</si>
  <si>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</si>
  <si>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</si>
  <si>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</si>
  <si>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</si>
  <si>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</si>
  <si>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</si>
  <si>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</si>
  <si>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</si>
  <si>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</si>
  <si>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</si>
  <si>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</si>
  <si>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</si>
  <si>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</si>
  <si>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</si>
  <si>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</si>
  <si>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</si>
  <si>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</si>
  <si>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</si>
  <si>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</si>
  <si>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</si>
  <si>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</si>
  <si>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</si>
  <si>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</si>
  <si>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</si>
  <si>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</si>
  <si>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</si>
  <si>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</si>
  <si>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</si>
  <si>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</si>
  <si>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</si>
  <si>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</si>
  <si>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</si>
  <si>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</si>
  <si>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</si>
  <si>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</si>
  <si>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</si>
  <si>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</si>
  <si>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</si>
  <si>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</si>
  <si>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</si>
  <si>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</si>
  <si>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</si>
  <si>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</si>
  <si>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</si>
  <si>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</si>
  <si>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</si>
  <si>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</si>
  <si>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</si>
  <si>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</si>
  <si>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</si>
  <si>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</si>
  <si>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</si>
  <si>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</si>
  <si>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</si>
  <si>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</si>
  <si>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</si>
  <si>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</si>
  <si>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</si>
  <si>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</si>
  <si>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</si>
  <si>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</si>
  <si>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</si>
  <si>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</si>
  <si>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</si>
  <si>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</si>
  <si>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</si>
  <si>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</si>
  <si>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</si>
  <si>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</si>
  <si>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</si>
  <si>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</si>
  <si>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</si>
  <si>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</si>
  <si>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</si>
  <si>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</si>
  <si>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</si>
  <si>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</si>
  <si>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</si>
  <si>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</si>
  <si>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</si>
  <si>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</si>
  <si>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</si>
  <si>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</si>
  <si>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</si>
  <si>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</si>
  <si>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</si>
  <si>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</si>
  <si>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</si>
  <si>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</si>
  <si>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</si>
  <si>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</si>
  <si>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</si>
  <si>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</si>
  <si>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</si>
  <si>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</si>
  <si>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</si>
  <si>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</si>
  <si>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</si>
  <si>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</si>
  <si>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</si>
  <si>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</si>
  <si>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</si>
  <si>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</si>
  <si>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</si>
  <si>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</si>
  <si>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</si>
  <si>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</si>
  <si>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</si>
  <si>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</si>
  <si>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</si>
  <si>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</si>
  <si>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</si>
  <si>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</si>
  <si>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</si>
  <si>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</si>
  <si>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</si>
  <si>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</si>
  <si>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</si>
  <si>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</si>
  <si>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</si>
  <si>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</si>
  <si>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</si>
  <si>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</si>
  <si>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</si>
  <si>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</si>
  <si>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</si>
  <si>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</si>
  <si>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</si>
  <si>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</si>
  <si>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</si>
  <si>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</si>
  <si>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</si>
  <si>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</si>
  <si>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</si>
  <si>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</si>
  <si>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</si>
  <si>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</si>
  <si>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</si>
  <si>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</si>
  <si>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</si>
  <si>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</si>
  <si>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</si>
  <si>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</si>
  <si>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</si>
  <si>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</si>
  <si>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</si>
  <si>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</si>
  <si>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</si>
  <si>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</si>
  <si>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</si>
  <si>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</si>
  <si>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</si>
  <si>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</si>
  <si>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</si>
  <si>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</si>
  <si>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</si>
  <si>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</si>
  <si>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</si>
  <si>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</si>
  <si>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</si>
  <si>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</si>
  <si>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</si>
  <si>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</si>
  <si>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</si>
  <si>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</si>
  <si>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</si>
  <si>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</si>
  <si>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</si>
  <si>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</si>
  <si>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</si>
  <si>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</si>
  <si>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</si>
  <si>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</si>
  <si>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</si>
  <si>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</si>
  <si>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</si>
  <si>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</si>
  <si>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</si>
  <si>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</si>
  <si>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</si>
  <si>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</si>
  <si>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</si>
  <si>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</si>
  <si>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</si>
  <si>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</si>
  <si>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</si>
  <si>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</si>
  <si>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</si>
  <si>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</si>
  <si>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</si>
  <si>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</si>
  <si>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</si>
  <si>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</si>
  <si>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</si>
  <si>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</si>
  <si>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</si>
  <si>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</si>
  <si>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</si>
  <si>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</si>
  <si>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</si>
  <si>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</si>
  <si>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</si>
  <si>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</si>
  <si>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</si>
  <si>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</si>
  <si>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</si>
  <si>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</si>
  <si>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</si>
  <si>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</si>
  <si>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</si>
  <si>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</si>
  <si>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</si>
  <si>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</si>
  <si>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</si>
  <si>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</si>
  <si>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</si>
  <si>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</si>
  <si>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</si>
  <si>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</si>
  <si>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</si>
  <si>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</si>
  <si>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</si>
  <si>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</si>
  <si>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</si>
  <si>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</si>
  <si>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</si>
  <si>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</si>
  <si>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</si>
  <si>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</si>
  <si>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</si>
  <si>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</si>
  <si>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</si>
  <si>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</si>
  <si>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</si>
  <si>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</si>
  <si>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</si>
  <si>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</si>
  <si>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</si>
  <si>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</si>
  <si>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</si>
  <si>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</si>
  <si>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</si>
  <si>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</si>
  <si>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</si>
  <si>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</si>
  <si>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</si>
  <si>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</si>
  <si>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</si>
  <si>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</si>
  <si>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</si>
  <si>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</si>
  <si>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</si>
  <si>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</si>
  <si>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</si>
  <si>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</si>
  <si>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</si>
  <si>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</si>
  <si>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</si>
  <si>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</si>
  <si>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</si>
  <si>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</si>
  <si>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</si>
  <si>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</si>
  <si>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</si>
  <si>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</si>
  <si>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</si>
  <si>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</si>
  <si>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</si>
  <si>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</si>
  <si>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</si>
  <si>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</si>
  <si>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</si>
  <si>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</si>
  <si>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</si>
  <si>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</si>
  <si>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</si>
  <si>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</si>
  <si>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</si>
  <si>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</si>
  <si>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</si>
  <si>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</si>
  <si>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</si>
  <si>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</si>
  <si>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</si>
  <si>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</si>
  <si>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</si>
  <si>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</si>
  <si>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</si>
  <si>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</si>
  <si>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</si>
  <si>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</si>
  <si>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</si>
  <si>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</si>
  <si>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</si>
  <si>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</si>
  <si>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</si>
  <si>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</si>
  <si>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</si>
  <si>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</si>
  <si>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</si>
  <si>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</si>
  <si>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</si>
  <si>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</si>
  <si>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</si>
  <si>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</si>
  <si>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</si>
  <si>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</si>
  <si>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</si>
  <si>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</si>
  <si>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</si>
  <si>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</si>
  <si>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</si>
  <si>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</si>
  <si>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</si>
  <si>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</si>
  <si>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</si>
  <si>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</si>
  <si>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</si>
  <si>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</si>
  <si>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</si>
  <si>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</si>
  <si>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</si>
  <si>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</si>
  <si>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</si>
  <si>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</si>
  <si>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</si>
  <si>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</si>
  <si>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</si>
  <si>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</si>
  <si>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</si>
  <si>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</si>
  <si>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</si>
  <si>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</si>
  <si>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</si>
  <si>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</si>
  <si>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</si>
  <si>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</si>
  <si>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</si>
  <si>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</si>
  <si>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</si>
  <si>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</si>
  <si>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</si>
  <si>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</si>
  <si>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</si>
  <si>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</si>
  <si>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</si>
  <si>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</si>
  <si>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</si>
  <si>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</si>
  <si>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</si>
  <si>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</si>
  <si>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</si>
  <si>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</si>
  <si>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</si>
  <si>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</si>
  <si>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</si>
  <si>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</si>
  <si>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</si>
  <si>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</si>
  <si>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</si>
  <si>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</si>
  <si>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</si>
  <si>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</si>
  <si>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</si>
  <si>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</si>
  <si>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</si>
  <si>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</si>
  <si>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</si>
  <si>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</si>
  <si>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</si>
  <si>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</si>
  <si>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</si>
  <si>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</si>
  <si>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</si>
  <si>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</si>
  <si>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</si>
  <si>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</si>
  <si>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</si>
  <si>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</si>
  <si>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</si>
  <si>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</si>
  <si>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</si>
  <si>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</si>
  <si>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</si>
  <si>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</si>
  <si>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</si>
  <si>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</si>
  <si>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</si>
  <si>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</si>
  <si>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</si>
  <si>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</si>
  <si>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</si>
  <si>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</si>
  <si>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</si>
  <si>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</si>
  <si>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</si>
  <si>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</si>
  <si>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</si>
  <si>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</si>
  <si>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</si>
  <si>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</si>
  <si>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</si>
  <si>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</si>
  <si>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</si>
  <si>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</si>
  <si>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</si>
  <si>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</si>
  <si>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</si>
  <si>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</si>
  <si>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</si>
  <si>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</si>
  <si>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</si>
  <si>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</si>
  <si>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</si>
  <si>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</si>
  <si>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</si>
  <si>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</si>
  <si>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</si>
  <si>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</si>
  <si>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</si>
  <si>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</si>
  <si>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</si>
  <si>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</si>
  <si>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</si>
  <si>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</si>
  <si>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</si>
  <si>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</si>
  <si>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</si>
  <si>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</si>
  <si>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</si>
  <si>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</si>
  <si>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</si>
  <si>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</si>
  <si>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</si>
  <si>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</si>
  <si>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</si>
  <si>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</si>
  <si>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</si>
  <si>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</si>
  <si>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</si>
  <si>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</si>
  <si>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</si>
  <si>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</si>
  <si>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</si>
  <si>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</si>
  <si>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</si>
  <si>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</si>
  <si>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</si>
  <si>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</si>
  <si>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</si>
  <si>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</si>
  <si>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</si>
  <si>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</si>
  <si>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</si>
  <si>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</si>
  <si>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</si>
  <si>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</si>
  <si>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</si>
  <si>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</si>
  <si>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</si>
  <si>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</si>
  <si>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</si>
  <si>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</si>
  <si>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</si>
  <si>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</si>
  <si>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</si>
  <si>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</si>
  <si>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</si>
  <si>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</si>
  <si>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</si>
  <si>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</si>
  <si>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</si>
  <si>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</si>
  <si>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</si>
  <si>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</si>
  <si>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</si>
  <si>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</si>
  <si>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</si>
  <si>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</si>
  <si>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</si>
  <si>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</si>
  <si>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</si>
  <si>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</si>
  <si>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</si>
  <si>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</si>
  <si>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</si>
  <si>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</si>
  <si>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</si>
  <si>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</si>
  <si>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</si>
  <si>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</si>
  <si>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</si>
  <si>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</si>
  <si>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</si>
  <si>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</si>
  <si>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</si>
  <si>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</si>
  <si>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</si>
  <si>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</si>
  <si>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</si>
  <si>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</si>
  <si>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</si>
  <si>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</si>
  <si>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</si>
  <si>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</si>
  <si>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</si>
  <si>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</si>
  <si>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</si>
  <si>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</si>
  <si>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</si>
  <si>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</si>
  <si>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</si>
  <si>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</si>
  <si>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</si>
  <si>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</si>
  <si>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</si>
  <si>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</si>
  <si>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</si>
  <si>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</si>
  <si>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</si>
  <si>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</si>
  <si>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</si>
  <si>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</si>
  <si>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</si>
  <si>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</si>
  <si>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</si>
  <si>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</si>
  <si>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</si>
  <si>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</si>
  <si>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</si>
  <si>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</si>
  <si>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</si>
  <si>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</si>
  <si>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</si>
  <si>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</si>
  <si>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</si>
  <si>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</si>
  <si>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</si>
  <si>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</si>
  <si>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</si>
  <si>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</si>
  <si>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</si>
  <si>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</si>
  <si>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</si>
  <si>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</si>
  <si>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</si>
  <si>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</si>
  <si>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</si>
  <si>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</si>
  <si>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</si>
  <si>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</si>
  <si>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</si>
  <si>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</si>
  <si>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</si>
  <si>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</si>
  <si>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</si>
  <si>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</si>
  <si>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</si>
  <si>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</si>
  <si>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</si>
  <si>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</si>
  <si>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</si>
  <si>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</si>
  <si>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</si>
  <si>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</si>
  <si>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</si>
  <si>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</si>
  <si>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</si>
  <si>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</si>
  <si>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</si>
  <si>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</si>
  <si>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</si>
  <si>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</si>
  <si>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</si>
  <si>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</si>
  <si>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</si>
  <si>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</si>
  <si>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</si>
  <si>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</si>
  <si>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</si>
  <si>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</si>
  <si>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</si>
  <si>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</si>
  <si>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</si>
  <si>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</si>
  <si>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</si>
  <si>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</si>
  <si>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</si>
  <si>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</si>
  <si>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</si>
  <si>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</si>
  <si>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</si>
  <si>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</si>
  <si>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</si>
  <si>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</si>
  <si>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</si>
  <si>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</si>
  <si>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</si>
  <si>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</si>
  <si>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</si>
  <si>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</si>
  <si>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</si>
  <si>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</si>
  <si>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</si>
  <si>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</si>
  <si>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</si>
  <si>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</si>
  <si>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</si>
  <si>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</si>
  <si>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</si>
  <si>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</si>
  <si>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</si>
  <si>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</si>
  <si>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</si>
  <si>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</si>
  <si>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</si>
  <si>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</si>
  <si>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</si>
  <si>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</si>
  <si>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</si>
  <si>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</si>
  <si>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</si>
  <si>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</si>
  <si>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</si>
  <si>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</si>
  <si>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</si>
  <si>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</si>
  <si>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</si>
  <si>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</si>
  <si>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</si>
  <si>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</si>
  <si>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</si>
  <si>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</si>
  <si>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</si>
  <si>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</si>
  <si>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</si>
  <si>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</si>
  <si>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</si>
  <si>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</si>
  <si>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</si>
  <si>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</si>
  <si>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</si>
  <si>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</si>
  <si>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</si>
  <si>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</si>
  <si>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</si>
  <si>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</si>
  <si>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</si>
  <si>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</si>
  <si>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</si>
  <si>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</si>
  <si>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</si>
  <si>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</si>
  <si>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</si>
  <si>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</si>
  <si>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</si>
  <si>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</si>
  <si>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</si>
  <si>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</si>
  <si>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</si>
  <si>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</si>
  <si>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</si>
  <si>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</si>
  <si>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</si>
  <si>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</si>
  <si>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</si>
  <si>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</si>
  <si>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</si>
  <si>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</si>
  <si>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</si>
  <si>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</si>
  <si>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</si>
  <si>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</si>
  <si>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</si>
  <si>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</si>
  <si>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</si>
  <si>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</si>
  <si>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</si>
  <si>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</si>
  <si>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</si>
  <si>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</si>
  <si>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</si>
  <si>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</si>
  <si>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</si>
  <si>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</si>
  <si>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</si>
  <si>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</si>
  <si>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</si>
  <si>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</si>
  <si>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</si>
  <si>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</si>
  <si>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</si>
  <si>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</si>
  <si>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</si>
  <si>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</si>
  <si>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</si>
  <si>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</si>
  <si>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</si>
  <si>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</si>
  <si>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</si>
  <si>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</si>
  <si>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</si>
  <si>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</si>
  <si>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</si>
  <si>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</si>
  <si>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</si>
  <si>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</si>
  <si>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</si>
  <si>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</si>
  <si>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</si>
  <si>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</si>
  <si>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</si>
  <si>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</si>
  <si>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</si>
  <si>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</si>
  <si>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</si>
  <si>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</si>
  <si>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</si>
  <si>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</si>
  <si>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</si>
  <si>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</si>
  <si>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</si>
  <si>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</si>
  <si>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</si>
  <si>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</si>
  <si>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</si>
  <si>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</si>
  <si>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</si>
  <si>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</si>
  <si>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</si>
  <si>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</si>
  <si>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</si>
  <si>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</si>
  <si>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</si>
  <si>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</si>
  <si>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</si>
  <si>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</si>
  <si>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</si>
  <si>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</si>
  <si>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</si>
  <si>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</si>
  <si>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</si>
  <si>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</si>
  <si>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</si>
  <si>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</si>
  <si>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</si>
  <si>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</si>
  <si>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</si>
  <si>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</si>
  <si>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</si>
  <si>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</si>
  <si>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</si>
  <si>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</si>
  <si>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</si>
  <si>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</si>
  <si>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</si>
  <si>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</si>
  <si>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</si>
  <si>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</si>
  <si>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</si>
  <si>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</si>
  <si>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</si>
  <si>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</si>
  <si>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</si>
  <si>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</si>
  <si>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</si>
  <si>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</si>
  <si>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</si>
  <si>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</si>
  <si>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</si>
  <si>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</si>
  <si>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</si>
  <si>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</si>
  <si>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</si>
  <si>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</si>
  <si>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</si>
  <si>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</si>
  <si>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</si>
  <si>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</si>
  <si>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</si>
  <si>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</si>
  <si>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</si>
  <si>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</si>
  <si>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</si>
  <si>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</si>
  <si>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</si>
  <si>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</si>
  <si>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</si>
  <si>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</si>
  <si>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</si>
  <si>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</si>
  <si>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</si>
  <si>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</si>
  <si>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</si>
  <si>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</si>
  <si>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</si>
  <si>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</si>
  <si>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</si>
  <si>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</si>
  <si>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</si>
  <si>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</si>
  <si>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</si>
  <si>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</si>
  <si>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</si>
  <si>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</si>
  <si>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</si>
  <si>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</si>
  <si>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</si>
  <si>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</si>
  <si>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</si>
  <si>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</si>
  <si>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</si>
  <si>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</si>
  <si>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</si>
  <si>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</si>
  <si>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</si>
  <si>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</si>
  <si>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</si>
  <si>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</si>
  <si>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</si>
  <si>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</si>
  <si>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</si>
  <si>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</si>
  <si>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</si>
  <si>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</si>
  <si>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</si>
  <si>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</si>
  <si>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</si>
  <si>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</si>
  <si>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</si>
  <si>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</si>
  <si>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</si>
  <si>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</si>
  <si>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</si>
  <si>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</si>
  <si>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</si>
  <si>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</si>
  <si>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</si>
  <si>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</si>
  <si>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</si>
  <si>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</si>
  <si>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</si>
  <si>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</si>
  <si>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</si>
  <si>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</si>
  <si>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</si>
  <si>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</si>
  <si>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</si>
  <si>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</si>
  <si>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</si>
  <si>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</si>
  <si>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</si>
  <si>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</si>
  <si>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</si>
  <si>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</si>
  <si>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</si>
  <si>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</si>
  <si>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</si>
  <si>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</si>
  <si>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</si>
  <si>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</si>
  <si>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</si>
  <si>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</si>
  <si>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</si>
  <si>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</si>
  <si>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</si>
  <si>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</si>
  <si>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</si>
  <si>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</si>
  <si>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</si>
  <si>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</si>
  <si>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</si>
  <si>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</si>
  <si>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</si>
  <si>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</si>
  <si>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</si>
  <si>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</si>
  <si>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</si>
  <si>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</si>
  <si>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</si>
  <si>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</si>
  <si>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</si>
  <si>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</si>
  <si>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</si>
  <si>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</si>
  <si>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</si>
  <si>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</si>
  <si>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</si>
  <si>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</si>
  <si>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</si>
  <si>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</si>
  <si>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</si>
  <si>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</si>
  <si>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</si>
  <si>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</si>
  <si>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</si>
  <si>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</si>
  <si>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</si>
  <si>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</si>
  <si>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</si>
  <si>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</si>
  <si>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</si>
  <si>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</si>
  <si>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</si>
  <si>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</si>
  <si>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</si>
  <si>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</si>
  <si>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</si>
  <si>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</si>
  <si>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</si>
  <si>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</si>
  <si>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</si>
  <si>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</si>
  <si>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</si>
  <si>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</si>
  <si>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</si>
  <si>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</si>
  <si>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</si>
  <si>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</si>
  <si>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</si>
  <si>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</si>
  <si>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</si>
  <si>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</si>
  <si>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</si>
  <si>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</si>
  <si>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</si>
  <si>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</si>
  <si>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</si>
  <si>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</si>
  <si>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</si>
  <si>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</si>
  <si>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</si>
  <si>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</si>
  <si>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</si>
  <si>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</si>
  <si>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</si>
  <si>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</si>
  <si>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</si>
  <si>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</si>
  <si>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</si>
  <si>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</si>
  <si>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</si>
  <si>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</si>
  <si>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</si>
  <si>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</si>
  <si>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</si>
  <si>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</si>
  <si>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</si>
  <si>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</si>
  <si>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</si>
  <si>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</si>
  <si>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</si>
  <si>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</si>
  <si>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</si>
  <si>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</si>
  <si>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</si>
  <si>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</si>
  <si>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</si>
  <si>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</si>
  <si>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</si>
  <si>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</si>
  <si>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</si>
  <si>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</si>
  <si>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</si>
  <si>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</si>
  <si>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</si>
  <si>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</si>
  <si>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</si>
  <si>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</si>
  <si>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</si>
  <si>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</si>
  <si>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</si>
  <si>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</si>
  <si>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</si>
  <si>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</si>
  <si>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</si>
  <si>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</si>
  <si>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</si>
  <si>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</si>
  <si>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</si>
  <si>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</si>
  <si>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</si>
  <si>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</si>
  <si>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</si>
  <si>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</si>
  <si>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</si>
  <si>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</si>
  <si>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</si>
  <si>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</si>
  <si>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</si>
  <si>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</si>
  <si>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</si>
  <si>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</si>
  <si>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</si>
  <si>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</si>
  <si>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</si>
  <si>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</si>
  <si>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</si>
  <si>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</si>
  <si>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</si>
  <si>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</si>
  <si>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</si>
  <si>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</si>
  <si>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</si>
  <si>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</si>
  <si>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</si>
  <si>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</si>
  <si>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</si>
  <si>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</si>
  <si>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</si>
  <si>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</si>
  <si>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</si>
  <si>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</si>
  <si>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</si>
  <si>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</si>
  <si>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</si>
  <si>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</si>
  <si>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</si>
  <si>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</si>
  <si>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</si>
  <si>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</si>
  <si>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</si>
  <si>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</si>
  <si>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</si>
  <si>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</si>
  <si>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</si>
  <si>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</si>
  <si>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</si>
  <si>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</si>
  <si>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</si>
  <si>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</si>
  <si>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</si>
  <si>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</si>
  <si>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</si>
  <si>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</si>
  <si>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</si>
  <si>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</si>
  <si>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</si>
  <si>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</si>
  <si>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</si>
  <si>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</si>
  <si>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</si>
  <si>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</si>
  <si>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</si>
  <si>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</si>
  <si>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</si>
  <si>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</si>
  <si>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</si>
  <si>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</si>
  <si>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</si>
  <si>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</si>
  <si>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</si>
  <si>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</si>
  <si>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</si>
  <si>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</si>
  <si>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</si>
  <si>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</si>
  <si>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</si>
  <si>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</si>
  <si>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</si>
  <si>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</si>
  <si>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</si>
  <si>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</si>
  <si>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</si>
  <si>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</si>
  <si>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</si>
  <si>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</si>
  <si>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</si>
  <si>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</si>
  <si>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</si>
  <si>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</si>
  <si>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</si>
  <si>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</si>
  <si>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</si>
  <si>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</si>
  <si>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</si>
  <si>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</si>
  <si>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</si>
  <si>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</si>
  <si>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</si>
  <si>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</si>
  <si>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</si>
  <si>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</si>
  <si>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</si>
  <si>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</si>
  <si>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</si>
  <si>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</si>
  <si>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</si>
  <si>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</si>
  <si>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</si>
  <si>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</si>
  <si>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</si>
  <si>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</si>
  <si>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</si>
  <si>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</si>
  <si>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</si>
  <si>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</si>
  <si>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</si>
  <si>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</si>
  <si>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</si>
  <si>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</si>
  <si>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</si>
  <si>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</si>
  <si>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</si>
  <si>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</si>
  <si>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</si>
  <si>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</si>
  <si>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</si>
  <si>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</si>
  <si>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</si>
  <si>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</si>
  <si>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</si>
  <si>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</si>
  <si>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</si>
  <si>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</si>
  <si>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</si>
  <si>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</si>
  <si>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</si>
  <si>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</si>
  <si>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</si>
  <si>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</si>
  <si>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</si>
  <si>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</si>
  <si>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</si>
  <si>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</si>
  <si>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</si>
  <si>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</si>
  <si>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</si>
  <si>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</si>
  <si>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</si>
  <si>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</si>
  <si>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</si>
  <si>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</si>
  <si>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</si>
  <si>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</si>
  <si>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</si>
  <si>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</si>
  <si>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</si>
  <si>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</si>
  <si>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</si>
  <si>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</si>
  <si>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</si>
  <si>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</si>
  <si>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</si>
  <si>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</si>
  <si>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</si>
  <si>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</si>
  <si>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</si>
  <si>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</si>
  <si>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</si>
  <si>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</si>
  <si>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</si>
  <si>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</si>
  <si>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</si>
  <si>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</si>
  <si>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</si>
  <si>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</si>
  <si>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</si>
  <si>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</si>
  <si>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</si>
  <si>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</si>
  <si>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</si>
  <si>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</si>
  <si>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</si>
  <si>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</si>
  <si>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</si>
  <si>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</si>
  <si>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</si>
  <si>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</si>
  <si>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</si>
  <si>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</si>
  <si>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</si>
  <si>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</si>
  <si>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</si>
  <si>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</si>
  <si>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</si>
  <si>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</si>
  <si>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</si>
  <si>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</si>
  <si>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</si>
  <si>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</si>
  <si>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</si>
  <si>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</si>
  <si>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</si>
  <si>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</si>
  <si>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</si>
  <si>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</si>
  <si>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</si>
  <si>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</si>
  <si>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</si>
  <si>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</si>
  <si>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</si>
  <si>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</si>
  <si>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</si>
  <si>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</si>
  <si>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</si>
  <si>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</si>
  <si>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</si>
  <si>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</si>
  <si>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</si>
  <si>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</si>
  <si>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</si>
  <si>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</si>
  <si>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</si>
  <si>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</si>
  <si>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</si>
  <si>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</si>
  <si>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</si>
  <si>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</si>
  <si>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</si>
  <si>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</si>
  <si>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</si>
  <si>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</si>
  <si>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</si>
  <si>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</si>
  <si>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</si>
  <si>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</si>
  <si>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</si>
  <si>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</si>
  <si>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</si>
  <si>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</si>
  <si>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</si>
  <si>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</si>
  <si>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</si>
  <si>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</si>
  <si>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</si>
  <si>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</si>
  <si>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</si>
  <si>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</si>
  <si>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</si>
  <si>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</si>
  <si>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</si>
  <si>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</si>
  <si>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</si>
  <si>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</si>
  <si>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</si>
  <si>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</si>
  <si>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</si>
  <si>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</si>
  <si>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</si>
  <si>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</si>
  <si>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</si>
  <si>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</si>
  <si>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</si>
  <si>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</si>
  <si>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</si>
  <si>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</si>
  <si>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</si>
  <si>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</si>
  <si>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</si>
  <si>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</si>
  <si>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</si>
  <si>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</si>
  <si>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</si>
  <si>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</si>
  <si>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</si>
  <si>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</si>
  <si>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</si>
  <si>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</si>
  <si>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</si>
  <si>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</si>
  <si>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</si>
  <si>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</si>
  <si>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</si>
  <si>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</si>
  <si>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</si>
  <si>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</si>
  <si>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</si>
  <si>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</si>
  <si>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</si>
  <si>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</si>
  <si>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</si>
  <si>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</si>
  <si>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</si>
  <si>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</si>
  <si>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</si>
  <si>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</si>
  <si>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</si>
  <si>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</si>
  <si>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</si>
  <si>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</si>
  <si>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</si>
  <si>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</si>
  <si>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</si>
  <si>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</si>
  <si>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</si>
  <si>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</si>
  <si>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</si>
  <si>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</si>
  <si>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</si>
  <si>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</si>
  <si>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</si>
  <si>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</si>
  <si>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</si>
  <si>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</si>
  <si>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</si>
  <si>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</si>
  <si>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</si>
  <si>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</si>
  <si>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</si>
  <si>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</si>
  <si>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</si>
  <si>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</si>
  <si>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</si>
  <si>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</si>
  <si>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</si>
  <si>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</si>
  <si>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</si>
  <si>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</si>
  <si>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</si>
  <si>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</si>
  <si>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</si>
  <si>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</si>
  <si>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</si>
  <si>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</si>
  <si>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</si>
  <si>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</si>
  <si>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</si>
  <si>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</si>
  <si>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</si>
  <si>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</si>
  <si>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</si>
  <si>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</si>
  <si>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</si>
  <si>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</si>
  <si>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</si>
  <si>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</si>
  <si>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</si>
  <si>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</si>
  <si>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</si>
  <si>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</si>
  <si>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</si>
  <si>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</si>
  <si>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</si>
  <si>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</si>
  <si>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</si>
  <si>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</si>
  <si>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</si>
  <si>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</si>
  <si>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</si>
  <si>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</si>
  <si>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</si>
  <si>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</si>
  <si>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</si>
  <si>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</si>
  <si>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</si>
  <si>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</si>
  <si>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</si>
  <si>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</si>
  <si>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</si>
  <si>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</si>
  <si>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</si>
  <si>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</si>
  <si>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</si>
  <si>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</si>
  <si>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</si>
  <si>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</si>
  <si>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</si>
  <si>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</si>
  <si>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</si>
  <si>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</si>
  <si>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</si>
  <si>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</si>
  <si>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</si>
  <si>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</si>
  <si>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</si>
  <si>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</si>
  <si>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</si>
  <si>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</si>
  <si>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</si>
  <si>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</si>
  <si>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</si>
  <si>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</si>
  <si>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</si>
  <si>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</si>
  <si>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</si>
  <si>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</si>
  <si>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</si>
  <si>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</si>
  <si>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</si>
  <si>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</si>
  <si>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</si>
  <si>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</si>
  <si>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</si>
  <si>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</si>
  <si>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</si>
  <si>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</si>
  <si>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</si>
  <si>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</si>
  <si>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</si>
  <si>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</si>
  <si>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</si>
  <si>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</si>
  <si>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</si>
  <si>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</si>
  <si>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</si>
  <si>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</si>
  <si>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</si>
  <si>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</si>
  <si>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</si>
  <si>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</si>
  <si>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</si>
  <si>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</si>
  <si>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</si>
  <si>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</si>
  <si>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</si>
  <si>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</si>
  <si>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</si>
  <si>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</si>
  <si>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</si>
  <si>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</si>
  <si>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</si>
  <si>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</si>
  <si>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</si>
  <si>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</si>
  <si>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</si>
  <si>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</si>
  <si>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</si>
  <si>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</si>
  <si>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</si>
  <si>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</si>
  <si>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</si>
  <si>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</si>
  <si>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</si>
  <si>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</si>
  <si>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</si>
  <si>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</si>
  <si>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</si>
  <si>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</si>
  <si>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</si>
  <si>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</si>
  <si>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</si>
  <si>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</si>
  <si>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</si>
  <si>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</si>
  <si>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</si>
  <si>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</si>
  <si>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</si>
  <si>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</si>
  <si>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</si>
  <si>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</si>
  <si>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</si>
  <si>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</si>
  <si>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</si>
  <si>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</si>
  <si>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</si>
  <si>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</si>
  <si>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</si>
  <si>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</si>
  <si>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</si>
  <si>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</si>
  <si>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</si>
  <si>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</si>
  <si>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</si>
  <si>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</si>
  <si>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</si>
  <si>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</si>
  <si>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</si>
  <si>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</si>
  <si>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</si>
  <si>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</si>
  <si>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</si>
  <si>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</si>
  <si>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</si>
  <si>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</si>
  <si>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</si>
  <si>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</si>
  <si>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</si>
  <si>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</si>
  <si>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</si>
  <si>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</si>
  <si>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</si>
  <si>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</si>
  <si>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</si>
  <si>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</si>
  <si>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</si>
  <si>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</si>
  <si>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</si>
  <si>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</si>
  <si>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</si>
  <si>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</si>
  <si>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</si>
  <si>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</si>
  <si>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</si>
  <si>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</si>
  <si>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</si>
  <si>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</si>
  <si>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</si>
  <si>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</si>
  <si>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</si>
  <si>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</si>
  <si>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</si>
  <si>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</si>
  <si>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</si>
  <si>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</si>
  <si>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</si>
  <si>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</si>
  <si>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</si>
  <si>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</si>
  <si>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</si>
  <si>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</si>
  <si>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</si>
  <si>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</si>
  <si>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</si>
  <si>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</si>
  <si>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</si>
  <si>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</si>
  <si>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</si>
  <si>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</si>
  <si>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</si>
  <si>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</si>
  <si>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</si>
  <si>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</si>
  <si>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</si>
  <si>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</si>
  <si>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</si>
  <si>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</si>
  <si>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</si>
  <si>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</si>
  <si>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</si>
  <si>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</si>
  <si>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</si>
  <si>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</si>
  <si>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</si>
  <si>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</si>
  <si>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</si>
  <si>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</si>
  <si>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</si>
  <si>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</si>
  <si>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</si>
  <si>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</si>
  <si>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</si>
  <si>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</si>
  <si>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</si>
  <si>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</si>
  <si>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</si>
  <si>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</si>
  <si>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</si>
  <si>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</si>
  <si>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</si>
  <si>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</si>
  <si>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</si>
  <si>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</si>
  <si>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</si>
  <si>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</si>
  <si>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</si>
  <si>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</si>
  <si>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</si>
  <si>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</si>
  <si>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</si>
  <si>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</si>
  <si>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</si>
  <si>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</si>
  <si>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</si>
  <si>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</si>
  <si>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</si>
  <si>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</si>
  <si>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</si>
  <si>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</si>
  <si>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</si>
  <si>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</si>
  <si>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</si>
  <si>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</si>
  <si>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</si>
  <si>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</si>
  <si>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</si>
  <si>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</si>
  <si>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</si>
  <si>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</si>
  <si>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</si>
  <si>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</si>
  <si>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</si>
  <si>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</si>
  <si>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</si>
  <si>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</si>
  <si>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</si>
  <si>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</si>
  <si>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</si>
  <si>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</si>
  <si>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</si>
  <si>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</si>
  <si>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</si>
  <si>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</si>
  <si>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</si>
  <si>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</si>
  <si>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</si>
  <si>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</si>
  <si>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</si>
  <si>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</si>
  <si>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</si>
  <si>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</si>
  <si>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</si>
  <si>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</si>
  <si>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</si>
  <si>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</si>
  <si>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</si>
  <si>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</si>
  <si>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</si>
  <si>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</si>
  <si>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</si>
  <si>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</si>
  <si>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</si>
  <si>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</si>
  <si>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</si>
  <si>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</si>
  <si>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</si>
  <si>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</si>
  <si>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</si>
  <si>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</si>
  <si>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</si>
  <si>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</si>
  <si>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</si>
  <si>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</si>
  <si>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</si>
  <si>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</si>
  <si>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</si>
  <si>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</si>
  <si>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</si>
  <si>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</si>
  <si>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</si>
  <si>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</si>
  <si>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</si>
  <si>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</si>
  <si>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</si>
  <si>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</si>
  <si>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</si>
  <si>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</si>
  <si>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</si>
  <si>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</si>
  <si>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</si>
  <si>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</si>
  <si>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</si>
  <si>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</si>
  <si>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</si>
  <si>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</si>
  <si>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</si>
  <si>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</si>
  <si>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</si>
  <si>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</si>
  <si>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</si>
  <si>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</si>
  <si>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</si>
  <si>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</si>
  <si>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</si>
  <si>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</si>
  <si>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</si>
  <si>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</si>
  <si>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</si>
  <si>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</si>
  <si>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</si>
  <si>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</si>
  <si>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</si>
  <si>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</si>
  <si>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</si>
  <si>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</si>
  <si>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</si>
  <si>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</si>
  <si>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</si>
  <si>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</si>
  <si>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</si>
  <si>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</si>
  <si>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</si>
  <si>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</si>
  <si>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</si>
  <si>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</si>
  <si>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</si>
  <si>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</si>
  <si>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</si>
  <si>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</si>
  <si>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</si>
  <si>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</si>
  <si>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</si>
  <si>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</si>
  <si>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</si>
  <si>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</si>
  <si>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</si>
  <si>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</si>
  <si>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</si>
  <si>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</si>
  <si>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</si>
  <si>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</si>
  <si>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</si>
  <si>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</si>
  <si>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</si>
  <si>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</si>
  <si>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</si>
  <si>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</si>
  <si>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</si>
  <si>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</si>
  <si>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</si>
  <si>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</si>
  <si>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</si>
  <si>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</si>
  <si>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</si>
  <si>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</si>
  <si>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</si>
  <si>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</si>
  <si>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</si>
  <si>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</si>
  <si>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</si>
  <si>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</si>
  <si>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</si>
  <si>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</si>
  <si>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</si>
  <si>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</si>
  <si>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</si>
  <si>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</si>
  <si>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</si>
  <si>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</si>
  <si>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</si>
  <si>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</si>
  <si>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</si>
  <si>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</si>
  <si>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</si>
  <si>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</si>
  <si>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</si>
  <si>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</si>
  <si>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</si>
  <si>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</si>
  <si>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</si>
  <si>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</si>
  <si>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</si>
  <si>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</si>
  <si>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</si>
  <si>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</si>
  <si>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</si>
  <si>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</si>
  <si>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</si>
  <si>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</si>
  <si>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</si>
  <si>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</si>
  <si>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</si>
  <si>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</si>
  <si>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</si>
  <si>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</si>
  <si>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</si>
  <si>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</si>
  <si>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</si>
  <si>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</si>
  <si>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</si>
  <si>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</si>
  <si>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</si>
  <si>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</si>
  <si>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</si>
  <si>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</si>
  <si>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</si>
  <si>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</si>
  <si>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</si>
  <si>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</si>
  <si>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</si>
  <si>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</si>
  <si>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</si>
  <si>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</si>
  <si>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</si>
  <si>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</si>
  <si>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</si>
  <si>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</si>
  <si>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</si>
  <si>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</si>
  <si>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</si>
  <si>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</si>
  <si>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</si>
  <si>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</si>
  <si>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</si>
  <si>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</si>
  <si>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</si>
  <si>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</si>
  <si>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</si>
  <si>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</si>
  <si>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</si>
  <si>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</si>
  <si>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</si>
  <si>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</si>
  <si>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</si>
  <si>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</si>
  <si>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</si>
  <si>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</si>
  <si>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</si>
  <si>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</si>
  <si>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</si>
  <si>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</si>
  <si>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</si>
  <si>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</si>
  <si>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</si>
  <si>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</si>
  <si>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</si>
  <si>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</si>
  <si>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</si>
  <si>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</si>
  <si>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</si>
  <si>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</si>
  <si>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</si>
  <si>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</si>
  <si>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</si>
  <si>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</si>
  <si>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</si>
  <si>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</si>
  <si>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</si>
  <si>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</si>
  <si>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</si>
  <si>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</si>
  <si>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</si>
  <si>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</si>
  <si>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</si>
  <si>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</si>
  <si>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</si>
  <si>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</si>
  <si>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</si>
  <si>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</si>
  <si>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</si>
  <si>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</si>
  <si>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</si>
  <si>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</si>
  <si>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</si>
  <si>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</si>
  <si>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</si>
  <si>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</si>
  <si>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</si>
  <si>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</si>
  <si>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</si>
  <si>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</si>
  <si>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</si>
  <si>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</si>
  <si>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</si>
  <si>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</si>
  <si>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</si>
  <si>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</si>
  <si>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</si>
  <si>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</si>
  <si>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</si>
  <si>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</si>
  <si>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</si>
  <si>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</si>
  <si>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</si>
  <si>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</si>
  <si>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</si>
  <si>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</si>
  <si>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</si>
  <si>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</si>
  <si>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</si>
  <si>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</si>
  <si>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</si>
  <si>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</si>
  <si>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</si>
  <si>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</si>
  <si>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</si>
  <si>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</si>
  <si>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</si>
  <si>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</si>
  <si>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</si>
  <si>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</si>
  <si>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</si>
  <si>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</si>
  <si>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</si>
  <si>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</si>
  <si>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</si>
  <si>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</si>
  <si>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</si>
  <si>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</si>
  <si>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</si>
  <si>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</si>
  <si>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</si>
  <si>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</si>
  <si>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</si>
  <si>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</si>
  <si>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</si>
  <si>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</si>
  <si>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</si>
  <si>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</si>
  <si>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</si>
  <si>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</si>
  <si>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</si>
  <si>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</si>
  <si>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</si>
  <si>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</si>
  <si>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</si>
  <si>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</si>
  <si>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</si>
  <si>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</si>
  <si>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</si>
  <si>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</si>
  <si>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</si>
  <si>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</si>
  <si>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</si>
  <si>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</si>
  <si>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</si>
  <si>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</si>
  <si>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</si>
  <si>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</si>
  <si>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</si>
  <si>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</si>
  <si>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</si>
  <si>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</si>
  <si>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</si>
  <si>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</si>
  <si>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</si>
  <si>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</si>
  <si>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</si>
  <si>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</si>
  <si>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</si>
  <si>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</si>
  <si>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</si>
  <si>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</si>
  <si>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</si>
  <si>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</si>
  <si>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</si>
  <si>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</si>
  <si>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</si>
  <si>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</si>
  <si>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</si>
  <si>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</si>
  <si>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</si>
  <si>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</si>
  <si>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</si>
  <si>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</si>
  <si>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</si>
  <si>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</si>
  <si>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</si>
  <si>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</si>
  <si>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</si>
  <si>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</si>
  <si>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</si>
  <si>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</si>
  <si>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</si>
  <si>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</si>
  <si>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</si>
  <si>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</si>
  <si>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</si>
  <si>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</si>
  <si>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</si>
  <si>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</si>
  <si>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</si>
  <si>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</si>
  <si>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</si>
  <si>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</si>
  <si>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</si>
  <si>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</si>
  <si>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XZYUUT6IYN31D9K77X08</t>
  </si>
  <si>
    <t>DEMYRI</t>
  </si>
  <si>
    <t xml:space="preserve">JPM SE0029503705 </t>
  </si>
  <si>
    <t>JPM Tillvaxt NOK 5645</t>
  </si>
  <si>
    <t>JPMBV/ZERO DEBT 20310917</t>
  </si>
  <si>
    <t>MQFDEM15</t>
  </si>
  <si>
    <t>JPM_SE0029503705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</si>
</sst>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6">
    <font>
      <sz val="11"/>
      <color theme="1"/>
      <name val="Calibri"/>
      <family val="2"/>
      <scheme val="minor"/>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sz val="10"/>
      <color rgb="FF333333"/>
      <name val="Arial"/>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30" fillId="34" borderId="0" applyNumberFormat="0" applyBorder="0" applyAlignment="0" applyProtection="0"/>
    <xf numFmtId="0" fontId="3" fillId="0" borderId="0"/>
    <xf numFmtId="0" fontId="3" fillId="0" borderId="0">
      <alignment horizontal="left" wrapText="1"/>
    </xf>
    <xf numFmtId="0" fontId="3" fillId="0" borderId="0">
      <alignment horizontal="left" wrapText="1"/>
    </xf>
    <xf numFmtId="0" fontId="3" fillId="0" borderId="0"/>
    <xf numFmtId="0" fontId="3" fillId="0" borderId="0">
      <alignment horizontal="left" wrapText="1"/>
    </xf>
    <xf numFmtId="0" fontId="3" fillId="0" borderId="0">
      <alignment horizontal="left" wrapText="1"/>
    </xf>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17" fillId="35" borderId="31" applyNumberFormat="0" applyFont="0" applyAlignment="0" applyProtection="0"/>
    <xf numFmtId="0" fontId="31" fillId="30" borderId="32" applyNumberFormat="0" applyAlignment="0" applyProtection="0"/>
    <xf numFmtId="0" fontId="32" fillId="0" borderId="0" applyNumberForma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46" fillId="0" borderId="0"/>
    <xf numFmtId="0" fontId="3" fillId="0" borderId="0">
      <alignment vertical="center"/>
    </xf>
    <xf numFmtId="0" fontId="3" fillId="0" borderId="0">
      <alignment vertical="center"/>
    </xf>
    <xf numFmtId="0" fontId="17" fillId="5" borderId="0" applyNumberFormat="0" applyBorder="0" applyAlignment="0" applyProtection="0"/>
    <xf numFmtId="0" fontId="17" fillId="6" borderId="0" applyNumberFormat="0" applyBorder="0" applyAlignment="0" applyProtection="0"/>
    <xf numFmtId="0" fontId="46" fillId="7"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46" fillId="11"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46" fillId="14"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47" fillId="29"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48" fillId="32" borderId="0" applyNumberFormat="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49"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50" fillId="34" borderId="0" applyNumberFormat="0" applyBorder="0" applyAlignment="0" applyProtection="0"/>
    <xf numFmtId="0" fontId="30" fillId="34" borderId="0" applyNumberFormat="0" applyBorder="0" applyAlignment="0" applyProtection="0"/>
    <xf numFmtId="0" fontId="17" fillId="0" borderId="0"/>
    <xf numFmtId="0" fontId="51" fillId="0" borderId="0"/>
    <xf numFmtId="0" fontId="17" fillId="35" borderId="31" applyNumberFormat="0" applyFont="0" applyAlignment="0" applyProtection="0"/>
    <xf numFmtId="0" fontId="31" fillId="30" borderId="32" applyNumberFormat="0" applyAlignment="0" applyProtection="0"/>
    <xf numFmtId="9" fontId="4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60" fillId="0" borderId="0"/>
    <xf numFmtId="0" fontId="61" fillId="0" borderId="0"/>
    <xf numFmtId="0" fontId="60" fillId="0" borderId="0"/>
  </cellStyleXfs>
  <cellXfs count="332">
    <xf numFmtId="0" fontId="0" fillId="0" borderId="0" xfId="0"/>
    <xf numFmtId="0" fontId="3" fillId="0" borderId="1" xfId="38" applyBorder="1"/>
    <xf numFmtId="0" fontId="3" fillId="0" borderId="1" xfId="38" applyBorder="1" applyAlignment="1" applyProtection="1">
      <alignment horizontal="left"/>
      <protection locked="0"/>
    </xf>
    <xf numFmtId="164" fontId="3" fillId="2" borderId="1" xfId="38" applyNumberFormat="1" applyFill="1" applyBorder="1"/>
    <xf numFmtId="164" fontId="3" fillId="0" borderId="1" xfId="38" applyNumberFormat="1" applyBorder="1"/>
    <xf numFmtId="0" fontId="4" fillId="3" borderId="1" xfId="38" applyFont="1" applyFill="1" applyBorder="1" applyAlignment="1">
      <alignment wrapText="1"/>
    </xf>
    <xf numFmtId="0" fontId="8" fillId="0" borderId="0" xfId="38" applyFont="1"/>
    <xf numFmtId="0" fontId="3" fillId="0" borderId="1" xfId="38" applyBorder="1" applyProtection="1">
      <protection locked="0"/>
    </xf>
    <xf numFmtId="0" fontId="33" fillId="0" borderId="0" xfId="0" applyFont="1"/>
    <xf numFmtId="0" fontId="35" fillId="0" borderId="0" xfId="0" applyFont="1" applyAlignment="1">
      <alignment horizontal="left"/>
    </xf>
    <xf numFmtId="0" fontId="33"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6" fillId="39" borderId="8" xfId="0" applyFont="1" applyFill="1" applyBorder="1" applyAlignment="1">
      <alignment horizontal="center" wrapText="1"/>
    </xf>
    <xf numFmtId="0" fontId="36" fillId="38" borderId="8" xfId="0" applyFont="1" applyFill="1" applyBorder="1" applyAlignment="1">
      <alignment horizontal="center" wrapText="1"/>
    </xf>
    <xf numFmtId="0" fontId="36" fillId="39" borderId="9" xfId="0" applyFont="1" applyFill="1" applyBorder="1" applyAlignment="1">
      <alignment horizontal="center"/>
    </xf>
    <xf numFmtId="0" fontId="36" fillId="0" borderId="9" xfId="0" applyFont="1" applyBorder="1" applyAlignment="1">
      <alignment horizontal="center"/>
    </xf>
    <xf numFmtId="0" fontId="36" fillId="38" borderId="9" xfId="0" applyFont="1" applyFill="1" applyBorder="1" applyAlignment="1">
      <alignment horizontal="center"/>
    </xf>
    <xf numFmtId="0" fontId="0" fillId="37" borderId="1" xfId="0" applyFill="1" applyBorder="1"/>
    <xf numFmtId="0" fontId="33" fillId="0" borderId="0" xfId="0" applyFont="1" applyAlignment="1">
      <alignment horizontal="left"/>
    </xf>
    <xf numFmtId="0" fontId="33"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7"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3" fillId="2" borderId="1" xfId="38" applyNumberFormat="1" applyFill="1" applyBorder="1"/>
    <xf numFmtId="0" fontId="4" fillId="4" borderId="1" xfId="38" applyFont="1" applyFill="1" applyBorder="1" applyAlignment="1">
      <alignment wrapText="1"/>
    </xf>
    <xf numFmtId="0" fontId="4" fillId="4" borderId="8" xfId="38" applyFont="1" applyFill="1" applyBorder="1" applyAlignment="1">
      <alignment wrapText="1"/>
    </xf>
    <xf numFmtId="3" fontId="4" fillId="4" borderId="1" xfId="38" applyNumberFormat="1" applyFont="1" applyFill="1" applyBorder="1" applyAlignment="1">
      <alignment wrapText="1"/>
    </xf>
    <xf numFmtId="0" fontId="38" fillId="0" borderId="0" xfId="0" applyFont="1"/>
    <xf numFmtId="3" fontId="38" fillId="0" borderId="0" xfId="0" applyNumberFormat="1" applyFont="1"/>
    <xf numFmtId="0" fontId="14" fillId="0" borderId="0" xfId="0" applyFont="1"/>
    <xf numFmtId="3" fontId="4" fillId="4" borderId="8" xfId="38" applyNumberFormat="1" applyFont="1" applyFill="1" applyBorder="1" applyAlignment="1">
      <alignment wrapText="1"/>
    </xf>
    <xf numFmtId="3" fontId="4" fillId="4" borderId="2" xfId="38" applyNumberFormat="1" applyFont="1" applyFill="1" applyBorder="1" applyAlignment="1">
      <alignment wrapText="1"/>
    </xf>
    <xf numFmtId="3" fontId="4" fillId="41" borderId="2" xfId="38" applyNumberFormat="1" applyFont="1" applyFill="1" applyBorder="1" applyAlignment="1">
      <alignment wrapText="1"/>
    </xf>
    <xf numFmtId="0" fontId="4" fillId="42" borderId="10" xfId="38" applyFont="1" applyFill="1" applyBorder="1" applyAlignment="1">
      <alignment wrapText="1"/>
    </xf>
    <xf numFmtId="0" fontId="4" fillId="42" borderId="11" xfId="38" applyFont="1" applyFill="1" applyBorder="1" applyAlignment="1">
      <alignment wrapText="1"/>
    </xf>
    <xf numFmtId="0" fontId="38" fillId="0" borderId="1" xfId="0" applyFont="1" applyBorder="1"/>
    <xf numFmtId="3" fontId="38" fillId="0" borderId="1" xfId="0" applyNumberFormat="1" applyFont="1" applyBorder="1"/>
    <xf numFmtId="165" fontId="38" fillId="0" borderId="1" xfId="0" applyNumberFormat="1" applyFont="1" applyBorder="1"/>
    <xf numFmtId="164" fontId="38" fillId="0" borderId="1" xfId="0" applyNumberFormat="1" applyFont="1" applyBorder="1"/>
    <xf numFmtId="2" fontId="38" fillId="0" borderId="11" xfId="0" applyNumberFormat="1" applyFont="1" applyBorder="1"/>
    <xf numFmtId="164" fontId="38" fillId="41" borderId="12" xfId="0" applyNumberFormat="1" applyFont="1" applyFill="1" applyBorder="1"/>
    <xf numFmtId="0" fontId="3" fillId="0" borderId="0" xfId="38"/>
    <xf numFmtId="3" fontId="3" fillId="0" borderId="0" xfId="38" applyNumberFormat="1"/>
    <xf numFmtId="0" fontId="38" fillId="0" borderId="13" xfId="0" applyFont="1" applyBorder="1"/>
    <xf numFmtId="0" fontId="4" fillId="40" borderId="1" xfId="38" applyFont="1" applyFill="1" applyBorder="1" applyAlignment="1">
      <alignment wrapText="1"/>
    </xf>
    <xf numFmtId="0" fontId="4" fillId="40" borderId="8" xfId="38" applyFont="1" applyFill="1" applyBorder="1" applyAlignment="1">
      <alignment wrapText="1"/>
    </xf>
    <xf numFmtId="3" fontId="4" fillId="40" borderId="1" xfId="38" applyNumberFormat="1" applyFont="1" applyFill="1" applyBorder="1" applyAlignment="1">
      <alignment wrapText="1"/>
    </xf>
    <xf numFmtId="14" fontId="38" fillId="0" borderId="0" xfId="0" applyNumberFormat="1" applyFont="1"/>
    <xf numFmtId="3" fontId="4" fillId="40" borderId="2" xfId="38" applyNumberFormat="1" applyFont="1" applyFill="1" applyBorder="1" applyAlignment="1">
      <alignment wrapText="1"/>
    </xf>
    <xf numFmtId="3" fontId="4" fillId="41" borderId="1" xfId="38" applyNumberFormat="1" applyFont="1" applyFill="1" applyBorder="1" applyAlignment="1">
      <alignment wrapText="1"/>
    </xf>
    <xf numFmtId="49" fontId="38" fillId="0" borderId="1" xfId="0" applyNumberFormat="1" applyFont="1" applyBorder="1" applyAlignment="1">
      <alignment horizontal="left"/>
    </xf>
    <xf numFmtId="166" fontId="38" fillId="0" borderId="1" xfId="0" applyNumberFormat="1" applyFont="1" applyBorder="1"/>
    <xf numFmtId="49" fontId="38" fillId="41" borderId="1" xfId="0" applyNumberFormat="1" applyFont="1" applyFill="1" applyBorder="1" applyAlignment="1">
      <alignment horizontal="left"/>
    </xf>
    <xf numFmtId="164" fontId="3" fillId="41" borderId="1" xfId="38" applyNumberFormat="1" applyFill="1" applyBorder="1"/>
    <xf numFmtId="0" fontId="3" fillId="0" borderId="0" xfId="38" applyAlignment="1" applyProtection="1">
      <alignment horizontal="left"/>
      <protection locked="0"/>
    </xf>
    <xf numFmtId="164" fontId="3" fillId="0" borderId="0" xfId="38" applyNumberFormat="1"/>
    <xf numFmtId="0" fontId="3" fillId="0" borderId="0" xfId="38" applyProtection="1">
      <protection locked="0"/>
    </xf>
    <xf numFmtId="0" fontId="3" fillId="41" borderId="1" xfId="38" applyFill="1" applyBorder="1"/>
    <xf numFmtId="0" fontId="38" fillId="41" borderId="1" xfId="0" applyFont="1" applyFill="1" applyBorder="1"/>
    <xf numFmtId="0" fontId="0" fillId="0" borderId="14" xfId="0" applyBorder="1"/>
    <xf numFmtId="0" fontId="0" fillId="0" borderId="5" xfId="0" applyBorder="1"/>
    <xf numFmtId="168" fontId="38" fillId="0" borderId="0" xfId="0" applyNumberFormat="1" applyFont="1"/>
    <xf numFmtId="168" fontId="4"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8" fillId="0" borderId="10" xfId="0" applyNumberFormat="1" applyFont="1" applyBorder="1"/>
    <xf numFmtId="165" fontId="38" fillId="0" borderId="13" xfId="0" applyNumberFormat="1" applyFont="1" applyBorder="1"/>
    <xf numFmtId="3" fontId="38" fillId="0" borderId="13" xfId="0" applyNumberFormat="1" applyFont="1" applyBorder="1"/>
    <xf numFmtId="164" fontId="3" fillId="2" borderId="13" xfId="38" applyNumberFormat="1" applyFill="1" applyBorder="1"/>
    <xf numFmtId="164" fontId="38" fillId="0" borderId="13" xfId="0" applyNumberFormat="1" applyFont="1" applyBorder="1"/>
    <xf numFmtId="164" fontId="38" fillId="41" borderId="15" xfId="0" applyNumberFormat="1" applyFont="1" applyFill="1" applyBorder="1"/>
    <xf numFmtId="49" fontId="38" fillId="0" borderId="16" xfId="0" applyNumberFormat="1" applyFont="1" applyBorder="1"/>
    <xf numFmtId="2" fontId="38" fillId="0" borderId="17" xfId="0" applyNumberFormat="1" applyFont="1" applyBorder="1"/>
    <xf numFmtId="0" fontId="0" fillId="0" borderId="6" xfId="0" applyBorder="1"/>
    <xf numFmtId="0" fontId="40" fillId="0" borderId="0" xfId="0" applyFont="1"/>
    <xf numFmtId="1" fontId="3" fillId="0" borderId="1" xfId="38" applyNumberFormat="1" applyBorder="1"/>
    <xf numFmtId="0" fontId="34" fillId="0" borderId="0" xfId="0" applyFont="1"/>
    <xf numFmtId="0" fontId="0" fillId="0" borderId="1" xfId="0" applyBorder="1"/>
    <xf numFmtId="0" fontId="4" fillId="43" borderId="1" xfId="38" applyFont="1" applyFill="1" applyBorder="1" applyAlignment="1">
      <alignment wrapText="1"/>
    </xf>
    <xf numFmtId="0" fontId="3" fillId="0" borderId="8" xfId="49" applyBorder="1" applyProtection="1">
      <protection locked="0"/>
    </xf>
    <xf numFmtId="14" fontId="3" fillId="2" borderId="8" xfId="49" applyNumberFormat="1" applyFill="1" applyBorder="1"/>
    <xf numFmtId="0" fontId="3"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3" fillId="0" borderId="3" xfId="49" applyBorder="1"/>
    <xf numFmtId="0" fontId="3" fillId="0" borderId="3" xfId="49" applyBorder="1" applyProtection="1">
      <protection locked="0"/>
    </xf>
    <xf numFmtId="0" fontId="3" fillId="0" borderId="0" xfId="49"/>
    <xf numFmtId="0" fontId="3" fillId="0" borderId="0" xfId="49" applyProtection="1">
      <protection locked="0"/>
    </xf>
    <xf numFmtId="0" fontId="3" fillId="0" borderId="6" xfId="49" applyBorder="1"/>
    <xf numFmtId="0" fontId="3" fillId="0" borderId="6" xfId="49" applyBorder="1" applyProtection="1">
      <protection locked="0"/>
    </xf>
    <xf numFmtId="14" fontId="3" fillId="0" borderId="3" xfId="49" applyNumberFormat="1" applyBorder="1"/>
    <xf numFmtId="14" fontId="3" fillId="0" borderId="0" xfId="49" applyNumberFormat="1"/>
    <xf numFmtId="14" fontId="3" fillId="0" borderId="6" xfId="49" applyNumberFormat="1" applyBorder="1"/>
    <xf numFmtId="0" fontId="4" fillId="44" borderId="1" xfId="38" applyFont="1" applyFill="1" applyBorder="1" applyAlignment="1">
      <alignment wrapText="1"/>
    </xf>
    <xf numFmtId="0" fontId="6" fillId="44" borderId="6" xfId="49" applyFont="1" applyFill="1" applyBorder="1"/>
    <xf numFmtId="0" fontId="33" fillId="45" borderId="2" xfId="0" applyFont="1" applyFill="1" applyBorder="1"/>
    <xf numFmtId="0" fontId="33" fillId="45" borderId="4" xfId="0" applyFont="1" applyFill="1" applyBorder="1"/>
    <xf numFmtId="0" fontId="0" fillId="45" borderId="5" xfId="0" applyFill="1" applyBorder="1"/>
    <xf numFmtId="0" fontId="0" fillId="45" borderId="7" xfId="0" applyFill="1" applyBorder="1"/>
    <xf numFmtId="0" fontId="33" fillId="46" borderId="2" xfId="0" applyFont="1" applyFill="1" applyBorder="1"/>
    <xf numFmtId="0" fontId="33" fillId="46" borderId="4" xfId="0" applyFont="1" applyFill="1" applyBorder="1"/>
    <xf numFmtId="0" fontId="33" fillId="46" borderId="3" xfId="0" applyFont="1" applyFill="1" applyBorder="1"/>
    <xf numFmtId="0" fontId="33" fillId="0" borderId="14" xfId="0" applyFont="1" applyBorder="1"/>
    <xf numFmtId="0" fontId="0" fillId="42" borderId="14" xfId="0" applyFill="1" applyBorder="1"/>
    <xf numFmtId="0" fontId="0" fillId="42" borderId="0" xfId="0" applyFill="1"/>
    <xf numFmtId="0" fontId="40" fillId="37" borderId="14" xfId="0" applyFont="1" applyFill="1" applyBorder="1"/>
    <xf numFmtId="0" fontId="40" fillId="0" borderId="14" xfId="0" applyFont="1" applyBorder="1"/>
    <xf numFmtId="0" fontId="33" fillId="47" borderId="12" xfId="0" applyFont="1" applyFill="1" applyBorder="1"/>
    <xf numFmtId="0" fontId="33" fillId="47" borderId="20" xfId="0" applyFont="1" applyFill="1" applyBorder="1"/>
    <xf numFmtId="0" fontId="33" fillId="47" borderId="21" xfId="0" applyFont="1" applyFill="1" applyBorder="1"/>
    <xf numFmtId="0" fontId="39" fillId="47" borderId="20" xfId="0" applyFont="1" applyFill="1" applyBorder="1"/>
    <xf numFmtId="0" fontId="4" fillId="43" borderId="9" xfId="38" applyFont="1" applyFill="1" applyBorder="1" applyAlignment="1">
      <alignment wrapText="1"/>
    </xf>
    <xf numFmtId="2" fontId="0" fillId="0" borderId="1" xfId="0" applyNumberFormat="1" applyBorder="1"/>
    <xf numFmtId="0" fontId="16"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3" fillId="48" borderId="2" xfId="0" applyFont="1" applyFill="1" applyBorder="1"/>
    <xf numFmtId="0" fontId="33"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3" fillId="48" borderId="3" xfId="0" applyFont="1" applyFill="1" applyBorder="1"/>
    <xf numFmtId="0" fontId="33" fillId="44" borderId="2" xfId="0" applyFont="1" applyFill="1" applyBorder="1"/>
    <xf numFmtId="0" fontId="33" fillId="44" borderId="4" xfId="0" applyFont="1" applyFill="1" applyBorder="1"/>
    <xf numFmtId="0" fontId="0" fillId="44" borderId="18" xfId="0" applyFill="1" applyBorder="1"/>
    <xf numFmtId="0" fontId="0" fillId="44" borderId="7" xfId="0" applyFill="1" applyBorder="1"/>
    <xf numFmtId="0" fontId="41" fillId="0" borderId="0" xfId="38" applyFont="1"/>
    <xf numFmtId="0" fontId="42" fillId="0" borderId="0" xfId="0" applyFont="1"/>
    <xf numFmtId="0" fontId="3" fillId="41" borderId="0" xfId="38" applyFill="1"/>
    <xf numFmtId="0" fontId="38" fillId="41" borderId="0" xfId="0" applyFont="1" applyFill="1"/>
    <xf numFmtId="0" fontId="38" fillId="0" borderId="0" xfId="0" quotePrefix="1" applyFont="1"/>
    <xf numFmtId="0" fontId="38" fillId="42" borderId="0" xfId="0" applyFont="1" applyFill="1"/>
    <xf numFmtId="0" fontId="38" fillId="42" borderId="1" xfId="0" applyFont="1" applyFill="1" applyBorder="1"/>
    <xf numFmtId="3" fontId="3" fillId="0" borderId="1" xfId="38" applyNumberFormat="1" applyBorder="1" applyProtection="1">
      <protection locked="0"/>
    </xf>
    <xf numFmtId="164" fontId="3" fillId="0" borderId="21" xfId="38" applyNumberFormat="1" applyBorder="1"/>
    <xf numFmtId="2" fontId="3" fillId="0" borderId="1" xfId="38" applyNumberFormat="1" applyBorder="1"/>
    <xf numFmtId="0" fontId="3" fillId="0" borderId="10" xfId="38" applyBorder="1"/>
    <xf numFmtId="0" fontId="7" fillId="42" borderId="10" xfId="38" applyFont="1" applyFill="1" applyBorder="1" applyAlignment="1">
      <alignment wrapText="1"/>
    </xf>
    <xf numFmtId="0" fontId="7" fillId="42" borderId="1" xfId="38" applyFont="1" applyFill="1" applyBorder="1" applyAlignment="1">
      <alignment wrapText="1"/>
    </xf>
    <xf numFmtId="0" fontId="38" fillId="41" borderId="6" xfId="0" applyFont="1" applyFill="1" applyBorder="1"/>
    <xf numFmtId="0" fontId="0" fillId="49" borderId="0" xfId="0" applyFill="1"/>
    <xf numFmtId="0" fontId="33" fillId="49" borderId="0" xfId="0" applyFont="1" applyFill="1"/>
    <xf numFmtId="0" fontId="0" fillId="41" borderId="0" xfId="0" applyFill="1"/>
    <xf numFmtId="0" fontId="33" fillId="0" borderId="2" xfId="0" applyFont="1" applyBorder="1"/>
    <xf numFmtId="0" fontId="33" fillId="0" borderId="3" xfId="0" applyFont="1" applyBorder="1"/>
    <xf numFmtId="0" fontId="33"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7" fillId="0" borderId="1" xfId="34" applyNumberFormat="1" applyFill="1" applyBorder="1" applyAlignment="1" applyProtection="1"/>
    <xf numFmtId="0" fontId="38" fillId="0" borderId="6" xfId="0" applyFont="1" applyBorder="1"/>
    <xf numFmtId="0" fontId="0" fillId="44" borderId="0" xfId="0" applyFill="1"/>
    <xf numFmtId="0" fontId="0" fillId="44" borderId="6" xfId="0" applyFill="1" applyBorder="1"/>
    <xf numFmtId="0" fontId="43" fillId="0" borderId="0" xfId="0" applyFont="1" applyAlignment="1">
      <alignment vertical="center"/>
    </xf>
    <xf numFmtId="0" fontId="43" fillId="0" borderId="0" xfId="0" applyFont="1"/>
    <xf numFmtId="0" fontId="39" fillId="39" borderId="0" xfId="0" applyFont="1" applyFill="1"/>
    <xf numFmtId="0" fontId="33" fillId="46" borderId="0" xfId="0" applyFont="1" applyFill="1"/>
    <xf numFmtId="0" fontId="33" fillId="45" borderId="0" xfId="0" applyFont="1" applyFill="1"/>
    <xf numFmtId="0" fontId="0" fillId="45" borderId="0" xfId="0" applyFill="1"/>
    <xf numFmtId="0" fontId="0" fillId="46" borderId="0" xfId="0" applyFill="1"/>
    <xf numFmtId="0" fontId="45" fillId="0" borderId="0" xfId="0" applyFont="1"/>
    <xf numFmtId="14" fontId="3" fillId="0" borderId="1" xfId="38" applyNumberFormat="1" applyBorder="1"/>
    <xf numFmtId="0" fontId="7" fillId="51" borderId="34" xfId="38" applyFont="1" applyFill="1" applyBorder="1" applyAlignment="1">
      <alignment wrapText="1"/>
    </xf>
    <xf numFmtId="0" fontId="3" fillId="0" borderId="0" xfId="0" applyFont="1"/>
    <xf numFmtId="0" fontId="53" fillId="0" borderId="0" xfId="0" applyFont="1"/>
    <xf numFmtId="0" fontId="44" fillId="0" borderId="6" xfId="49" applyFont="1" applyBorder="1" applyAlignment="1">
      <alignment vertical="top" wrapText="1"/>
    </xf>
    <xf numFmtId="0" fontId="54" fillId="0" borderId="0" xfId="0" applyFont="1"/>
    <xf numFmtId="0" fontId="33" fillId="44" borderId="0" xfId="0" applyFont="1" applyFill="1"/>
    <xf numFmtId="0" fontId="43" fillId="0" borderId="0" xfId="0" quotePrefix="1" applyFont="1"/>
    <xf numFmtId="0" fontId="38" fillId="0" borderId="12" xfId="0" applyFont="1" applyBorder="1"/>
    <xf numFmtId="0" fontId="38" fillId="41" borderId="12" xfId="0" applyFont="1" applyFill="1" applyBorder="1"/>
    <xf numFmtId="0" fontId="38" fillId="0" borderId="15" xfId="0" applyFont="1" applyBorder="1"/>
    <xf numFmtId="0" fontId="42" fillId="44" borderId="1" xfId="0" applyFont="1" applyFill="1" applyBorder="1" applyAlignment="1">
      <alignment vertical="center"/>
    </xf>
    <xf numFmtId="0" fontId="38" fillId="0" borderId="0" xfId="0" applyFont="1" applyAlignment="1">
      <alignment vertical="center"/>
    </xf>
    <xf numFmtId="0" fontId="0" fillId="0" borderId="0" xfId="0" applyAlignment="1">
      <alignment vertical="center"/>
    </xf>
    <xf numFmtId="0" fontId="42" fillId="0" borderId="0" xfId="0" applyFont="1" applyAlignment="1">
      <alignment horizontal="center"/>
    </xf>
    <xf numFmtId="169" fontId="38" fillId="0" borderId="0" xfId="0" applyNumberFormat="1" applyFont="1"/>
    <xf numFmtId="169" fontId="38" fillId="0" borderId="1" xfId="0" applyNumberFormat="1" applyFont="1" applyBorder="1"/>
    <xf numFmtId="0" fontId="38" fillId="0" borderId="21" xfId="0" applyFont="1" applyBorder="1"/>
    <xf numFmtId="1" fontId="38" fillId="0" borderId="1" xfId="0" applyNumberFormat="1" applyFont="1" applyBorder="1"/>
    <xf numFmtId="0" fontId="40" fillId="46" borderId="19" xfId="0" applyFont="1" applyFill="1" applyBorder="1"/>
    <xf numFmtId="0" fontId="0" fillId="0" borderId="0" xfId="0" applyAlignment="1">
      <alignment horizontal="left"/>
    </xf>
    <xf numFmtId="2" fontId="3" fillId="41" borderId="1" xfId="38" applyNumberFormat="1" applyFill="1" applyBorder="1"/>
    <xf numFmtId="0" fontId="55" fillId="0" borderId="0" xfId="0" applyFont="1" applyAlignment="1">
      <alignment vertical="center"/>
    </xf>
    <xf numFmtId="0" fontId="56" fillId="0" borderId="0" xfId="0" applyFont="1"/>
    <xf numFmtId="0" fontId="33"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3"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7" fillId="0" borderId="0" xfId="0" applyFont="1"/>
    <xf numFmtId="0" fontId="40" fillId="46" borderId="14" xfId="0" applyFont="1" applyFill="1" applyBorder="1"/>
    <xf numFmtId="0" fontId="40" fillId="46" borderId="18" xfId="0" applyFont="1" applyFill="1" applyBorder="1"/>
    <xf numFmtId="0" fontId="58" fillId="52" borderId="0" xfId="0" applyFont="1" applyFill="1"/>
    <xf numFmtId="0" fontId="34" fillId="52" borderId="1" xfId="0" applyFont="1" applyFill="1" applyBorder="1"/>
    <xf numFmtId="0" fontId="58" fillId="52" borderId="1" xfId="38" applyFont="1" applyFill="1" applyBorder="1"/>
    <xf numFmtId="164" fontId="58" fillId="52" borderId="1" xfId="38" applyNumberFormat="1" applyFont="1" applyFill="1" applyBorder="1"/>
    <xf numFmtId="3" fontId="58" fillId="52" borderId="1" xfId="38" applyNumberFormat="1" applyFont="1" applyFill="1" applyBorder="1" applyProtection="1">
      <protection locked="0"/>
    </xf>
    <xf numFmtId="49" fontId="59" fillId="52" borderId="1" xfId="34" applyNumberFormat="1" applyFont="1" applyFill="1" applyBorder="1" applyAlignment="1" applyProtection="1"/>
    <xf numFmtId="2" fontId="58" fillId="52" borderId="1" xfId="38" applyNumberFormat="1" applyFont="1" applyFill="1" applyBorder="1"/>
    <xf numFmtId="0" fontId="40" fillId="52" borderId="0" xfId="0" applyFont="1" applyFill="1"/>
    <xf numFmtId="0" fontId="42" fillId="44" borderId="1" xfId="0" applyFont="1" applyFill="1" applyBorder="1" applyAlignment="1">
      <alignment horizontal="center" vertical="center" wrapText="1"/>
    </xf>
    <xf numFmtId="0" fontId="62" fillId="0" borderId="0" xfId="0" applyFont="1"/>
    <xf numFmtId="0" fontId="42" fillId="44" borderId="1" xfId="0" applyFont="1" applyFill="1" applyBorder="1" applyAlignment="1">
      <alignment horizontal="center" vertical="center"/>
    </xf>
    <xf numFmtId="49" fontId="58" fillId="0" borderId="1" xfId="0" applyNumberFormat="1" applyFont="1" applyBorder="1" applyAlignment="1">
      <alignment horizontal="left"/>
    </xf>
    <xf numFmtId="49" fontId="3" fillId="0" borderId="1" xfId="0" applyNumberFormat="1" applyFont="1" applyBorder="1" applyAlignment="1">
      <alignment horizontal="left"/>
    </xf>
    <xf numFmtId="0" fontId="43" fillId="0" borderId="1" xfId="0" applyFont="1" applyBorder="1" applyAlignment="1">
      <alignment vertical="center"/>
    </xf>
    <xf numFmtId="0" fontId="20" fillId="30" borderId="25" xfId="26" applyAlignment="1">
      <alignment textRotation="90"/>
    </xf>
    <xf numFmtId="0" fontId="19" fillId="29" borderId="14" xfId="25" applyBorder="1" applyAlignment="1">
      <alignment textRotation="90"/>
    </xf>
    <xf numFmtId="0" fontId="30" fillId="34" borderId="14" xfId="37" applyBorder="1" applyAlignment="1">
      <alignment textRotation="90"/>
    </xf>
    <xf numFmtId="0" fontId="33"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0" fillId="30" borderId="25" xfId="88"/>
    <xf numFmtId="0" fontId="37" fillId="0" borderId="0" xfId="0" applyFont="1"/>
    <xf numFmtId="0" fontId="34" fillId="0" borderId="0" xfId="0" quotePrefix="1" applyFont="1"/>
    <xf numFmtId="0" fontId="19" fillId="29" borderId="14" xfId="25" applyBorder="1" applyAlignment="1"/>
    <xf numFmtId="0" fontId="63" fillId="0" borderId="0" xfId="0" applyFont="1"/>
    <xf numFmtId="0" fontId="38" fillId="0" borderId="2" xfId="0" applyFont="1" applyBorder="1"/>
    <xf numFmtId="14" fontId="3" fillId="2" borderId="1" xfId="49" applyNumberFormat="1" applyFill="1" applyBorder="1"/>
    <xf numFmtId="0" fontId="4" fillId="53" borderId="1" xfId="38" applyFont="1" applyFill="1" applyBorder="1" applyAlignment="1">
      <alignment wrapText="1"/>
    </xf>
    <xf numFmtId="0" fontId="0" fillId="53" borderId="0" xfId="0" applyFill="1"/>
    <xf numFmtId="0" fontId="33" fillId="53" borderId="2" xfId="0" applyFont="1" applyFill="1" applyBorder="1"/>
    <xf numFmtId="0" fontId="33" fillId="53" borderId="4" xfId="0" applyFont="1" applyFill="1" applyBorder="1"/>
    <xf numFmtId="0" fontId="6" fillId="53" borderId="6" xfId="49" applyFont="1" applyFill="1" applyBorder="1"/>
    <xf numFmtId="0" fontId="33" fillId="54" borderId="12" xfId="0" applyFont="1" applyFill="1" applyBorder="1"/>
    <xf numFmtId="0" fontId="33" fillId="54" borderId="20" xfId="0" applyFont="1" applyFill="1" applyBorder="1"/>
    <xf numFmtId="0" fontId="33" fillId="54" borderId="21" xfId="0" applyFont="1" applyFill="1" applyBorder="1"/>
    <xf numFmtId="0" fontId="39" fillId="54" borderId="20" xfId="0" applyFont="1" applyFill="1" applyBorder="1"/>
    <xf numFmtId="0" fontId="4" fillId="54" borderId="1" xfId="38" applyFont="1" applyFill="1" applyBorder="1" applyAlignment="1">
      <alignment wrapText="1"/>
    </xf>
    <xf numFmtId="0" fontId="6" fillId="53" borderId="20" xfId="49" applyFont="1" applyFill="1" applyBorder="1"/>
    <xf numFmtId="0" fontId="52" fillId="0" borderId="0" xfId="0" applyFont="1" applyAlignment="1">
      <alignment horizontal="left" vertical="center" indent="10"/>
    </xf>
    <xf numFmtId="0" fontId="64" fillId="0" borderId="0" xfId="0" applyFont="1" applyAlignment="1">
      <alignment vertical="center"/>
    </xf>
    <xf numFmtId="0" fontId="65" fillId="0" borderId="0" xfId="0" applyFont="1"/>
    <xf numFmtId="0" fontId="66" fillId="0" borderId="0" xfId="0" applyFont="1"/>
    <xf numFmtId="0" fontId="33" fillId="41" borderId="0" xfId="0" applyFont="1" applyFill="1"/>
    <xf numFmtId="171" fontId="38" fillId="0" borderId="1" xfId="0" applyNumberFormat="1" applyFont="1" applyBorder="1"/>
    <xf numFmtId="3" fontId="4" fillId="55" borderId="2" xfId="38" applyNumberFormat="1" applyFont="1" applyFill="1" applyBorder="1" applyAlignment="1">
      <alignment wrapText="1"/>
    </xf>
    <xf numFmtId="0" fontId="67" fillId="0" borderId="0" xfId="0" applyFont="1"/>
    <xf numFmtId="0" fontId="27" fillId="0" borderId="0" xfId="34" applyAlignment="1" applyProtection="1"/>
    <xf numFmtId="0" fontId="40" fillId="53" borderId="0" xfId="0" applyFont="1" applyFill="1"/>
    <xf numFmtId="0" fontId="66" fillId="56" borderId="35" xfId="0" applyFont="1" applyFill="1" applyBorder="1" applyAlignment="1">
      <alignment vertical="center" wrapText="1"/>
    </xf>
    <xf numFmtId="0" fontId="66" fillId="57" borderId="36" xfId="0" applyFont="1" applyFill="1" applyBorder="1" applyAlignment="1">
      <alignment vertical="center" wrapText="1"/>
    </xf>
    <xf numFmtId="0" fontId="68" fillId="0" borderId="0" xfId="0" applyFont="1"/>
    <xf numFmtId="0" fontId="40" fillId="46" borderId="0" xfId="0" applyFont="1" applyFill="1"/>
    <xf numFmtId="0" fontId="0" fillId="46" borderId="14" xfId="0" applyFill="1" applyBorder="1"/>
    <xf numFmtId="0" fontId="0" fillId="46" borderId="18" xfId="0" applyFill="1" applyBorder="1"/>
    <xf numFmtId="0" fontId="40"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8" fillId="0" borderId="12" xfId="0" applyNumberFormat="1" applyFont="1" applyBorder="1"/>
    <xf numFmtId="0" fontId="69" fillId="0" borderId="0" xfId="0" applyFont="1"/>
    <xf numFmtId="0" fontId="33"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0" fillId="45" borderId="14" xfId="0" applyFont="1" applyFill="1" applyBorder="1"/>
    <xf numFmtId="0" fontId="70" fillId="0" borderId="0" xfId="0" applyFont="1"/>
    <xf numFmtId="0" fontId="71" fillId="0" borderId="0" xfId="0" applyFont="1"/>
    <xf numFmtId="0" fontId="0" fillId="0" borderId="0" xfId="0" applyAlignment="1">
      <alignment wrapText="1"/>
    </xf>
    <xf numFmtId="0" fontId="72" fillId="0" borderId="0" xfId="0" applyFont="1"/>
    <xf numFmtId="0" fontId="72" fillId="56" borderId="0" xfId="0" applyFont="1" applyFill="1" applyAlignment="1">
      <alignment horizontal="left" vertical="center" wrapText="1"/>
    </xf>
    <xf numFmtId="0" fontId="72" fillId="0" borderId="0" xfId="0" applyFont="1" applyAlignment="1">
      <alignment horizontal="left" vertical="center" wrapText="1"/>
    </xf>
    <xf numFmtId="0" fontId="0" fillId="48" borderId="19" xfId="0" applyFill="1" applyBorder="1"/>
    <xf numFmtId="0" fontId="73" fillId="0" borderId="0" xfId="0" applyFont="1"/>
    <xf numFmtId="0" fontId="0" fillId="0" borderId="0" xfId="0" applyAlignment="1">
      <alignment vertical="center" wrapText="1"/>
    </xf>
    <xf numFmtId="49" fontId="0" fillId="0" borderId="0" xfId="0" applyNumberFormat="1" applyAlignment="1">
      <alignment vertical="center" wrapText="1"/>
    </xf>
    <xf numFmtId="0" fontId="74" fillId="0" borderId="0" xfId="0" applyFont="1"/>
    <xf numFmtId="3" fontId="3" fillId="0" borderId="1" xfId="38" applyNumberFormat="1" applyBorder="1"/>
    <xf numFmtId="0" fontId="2" fillId="0" borderId="1" xfId="0" applyFont="1" applyBorder="1"/>
    <xf numFmtId="0" fontId="1" fillId="0" borderId="1" xfId="0" applyFont="1" applyBorder="1"/>
    <xf numFmtId="165" fontId="1" fillId="0" borderId="1" xfId="0" applyNumberFormat="1" applyFont="1" applyBorder="1"/>
    <xf numFmtId="170" fontId="1" fillId="0" borderId="1" xfId="0" applyNumberFormat="1" applyFont="1" applyBorder="1"/>
    <xf numFmtId="164" fontId="1" fillId="0" borderId="1" xfId="0" applyNumberFormat="1" applyFont="1" applyBorder="1"/>
    <xf numFmtId="0" fontId="1" fillId="0" borderId="12" xfId="0" applyFont="1" applyBorder="1"/>
    <xf numFmtId="2" fontId="1" fillId="0" borderId="12" xfId="0" applyNumberFormat="1" applyFont="1" applyBorder="1"/>
    <xf numFmtId="0" fontId="1" fillId="41" borderId="12" xfId="0" applyFont="1" applyFill="1" applyBorder="1"/>
    <xf numFmtId="164" fontId="1" fillId="41" borderId="12" xfId="0" applyNumberFormat="1" applyFont="1" applyFill="1" applyBorder="1"/>
    <xf numFmtId="49" fontId="1" fillId="0" borderId="10" xfId="0" applyNumberFormat="1" applyFont="1" applyBorder="1"/>
    <xf numFmtId="2" fontId="1" fillId="0" borderId="11" xfId="0" applyNumberFormat="1" applyFont="1" applyBorder="1"/>
    <xf numFmtId="0" fontId="1" fillId="0" borderId="0" xfId="0" applyFont="1"/>
    <xf numFmtId="0" fontId="75" fillId="0" borderId="0" xfId="0" applyFont="1"/>
    <xf numFmtId="0" fontId="75" fillId="0" borderId="0" xfId="0" applyFont="1" applyAlignment="1">
      <alignment wrapText="1"/>
    </xf>
    <xf numFmtId="4" fontId="3" fillId="0" borderId="37" xfId="0" applyNumberFormat="1" applyFont="1" applyBorder="1" applyAlignment="1" applyProtection="1">
      <alignment horizontal="right"/>
      <protection locked="0"/>
    </xf>
    <xf numFmtId="0" fontId="42" fillId="42" borderId="22" xfId="0" applyFont="1" applyFill="1" applyBorder="1" applyAlignment="1">
      <alignment horizontal="center"/>
    </xf>
    <xf numFmtId="0" fontId="42" fillId="42" borderId="23" xfId="0" applyFont="1" applyFill="1" applyBorder="1" applyAlignment="1">
      <alignment horizontal="center"/>
    </xf>
    <xf numFmtId="0" fontId="4" fillId="42" borderId="22" xfId="38" applyFont="1" applyFill="1" applyBorder="1" applyAlignment="1">
      <alignment horizontal="center"/>
    </xf>
    <xf numFmtId="0" fontId="4" fillId="42" borderId="24" xfId="38" applyFont="1" applyFill="1" applyBorder="1" applyAlignment="1">
      <alignment horizontal="center"/>
    </xf>
    <xf numFmtId="0" fontId="44" fillId="0" borderId="6" xfId="0" applyFont="1" applyBorder="1" applyAlignment="1">
      <alignment horizontal="left" wrapText="1"/>
    </xf>
    <xf numFmtId="14" fontId="33" fillId="0" borderId="12" xfId="0" applyNumberFormat="1" applyFont="1" applyBorder="1" applyAlignment="1">
      <alignment horizontal="left"/>
    </xf>
    <xf numFmtId="14" fontId="33" fillId="0" borderId="20" xfId="0" applyNumberFormat="1" applyFont="1" applyBorder="1" applyAlignment="1">
      <alignment horizontal="left"/>
    </xf>
    <xf numFmtId="14" fontId="33" fillId="0" borderId="21" xfId="0" applyNumberFormat="1" applyFont="1" applyBorder="1" applyAlignment="1">
      <alignment horizontal="left"/>
    </xf>
    <xf numFmtId="0" fontId="33" fillId="0" borderId="12" xfId="0" applyFont="1" applyBorder="1" applyAlignment="1">
      <alignment horizontal="left"/>
    </xf>
    <xf numFmtId="0" fontId="33" fillId="0" borderId="20" xfId="0" applyFont="1" applyBorder="1" applyAlignment="1">
      <alignment horizontal="left"/>
    </xf>
    <xf numFmtId="0" fontId="33" fillId="0" borderId="21" xfId="0" applyFont="1" applyBorder="1" applyAlignment="1">
      <alignment horizontal="left"/>
    </xf>
    <xf numFmtId="0" fontId="33" fillId="0" borderId="0" xfId="0" applyFont="1" applyAlignment="1">
      <alignment horizontal="center"/>
    </xf>
    <xf numFmtId="0" fontId="42"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008000"/>
  </sheetPr>
  <dimension ref="A1:BN105"/>
  <sheetViews>
    <sheetView tabSelected="1" zoomScaleNormal="100" workbookViewId="0">
      <pane xSplit="4" ySplit="6" topLeftCell="E7" activePane="bottomRight" state="frozen"/>
      <selection pane="topRight" activeCell="E1" sqref="E1"/>
      <selection pane="bottomLeft" activeCell="A7" sqref="A7"/>
      <selection pane="bottomRight" activeCell="E4" sqref="E4"/>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27.42578125" style="47" bestFit="1" customWidth="1"/>
    <col min="6" max="6" width="14.5703125" style="48" customWidth="1"/>
    <col min="7" max="7" width="14" style="47" customWidth="1"/>
    <col min="8" max="8" width="15.5703125" style="47" customWidth="1"/>
    <col min="9" max="9" width="22.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6564</v>
      </c>
      <c r="D2" s="55" t="s">
        <v>410</v>
      </c>
      <c r="E2" s="56">
        <v>10000</v>
      </c>
      <c r="F2" s="56" t="s">
        <v>34</v>
      </c>
      <c r="G2" s="55" t="s">
        <v>222</v>
      </c>
      <c r="H2" s="3">
        <v>46283</v>
      </c>
      <c r="I2" s="304" t="s">
        <v>7784</v>
      </c>
      <c r="J2" s="73" t="str">
        <f>IF(C2="-","",VLOOKUP(C2,BondIssuerTable,2,0))</f>
        <v>JPMSP</v>
      </c>
      <c r="K2" s="73" t="str">
        <f>IF(D2="-","",VLOOKUP(D2,BondIssuingAgentsTable,2,0))</f>
        <v>GTM</v>
      </c>
      <c r="L2" s="78" t="str">
        <f>IF(D2="-","",VLOOKUP(D2,BondIssuingAgentsTable,3,0))</f>
        <v>ST</v>
      </c>
      <c r="M2" s="1" t="s">
        <v>2285</v>
      </c>
      <c r="N2" s="1" t="s">
        <v>673</v>
      </c>
      <c r="O2" s="55" t="s">
        <v>36</v>
      </c>
      <c r="P2" s="55" t="s">
        <v>2731</v>
      </c>
    </row>
    <row r="4" spans="1:66" ht="13.5" thickBot="1">
      <c r="A4" s="6" t="s">
        <v>216</v>
      </c>
      <c r="R4" s="286"/>
      <c r="S4" s="286"/>
      <c r="T4" s="286"/>
    </row>
    <row r="5" spans="1:66">
      <c r="A5" s="49"/>
      <c r="F5" s="47"/>
      <c r="G5" s="48"/>
      <c r="R5" s="98" t="s">
        <v>313</v>
      </c>
      <c r="S5" s="98" t="s">
        <v>313</v>
      </c>
      <c r="T5" s="98" t="s">
        <v>313</v>
      </c>
      <c r="U5" s="98" t="s">
        <v>313</v>
      </c>
      <c r="V5" s="98" t="s">
        <v>313</v>
      </c>
      <c r="W5" s="98" t="s">
        <v>313</v>
      </c>
      <c r="X5" s="98" t="s">
        <v>313</v>
      </c>
      <c r="AA5" s="319" t="s">
        <v>363</v>
      </c>
      <c r="AB5" s="320"/>
      <c r="AC5" s="319" t="s">
        <v>364</v>
      </c>
      <c r="AD5" s="320"/>
      <c r="AE5" s="319" t="s">
        <v>365</v>
      </c>
      <c r="AF5" s="320"/>
      <c r="AG5" s="319" t="s">
        <v>366</v>
      </c>
      <c r="AH5" s="320"/>
      <c r="AI5" s="319" t="s">
        <v>367</v>
      </c>
      <c r="AJ5" s="320"/>
      <c r="AK5" s="319" t="s">
        <v>368</v>
      </c>
      <c r="AL5" s="320"/>
      <c r="AM5" s="319" t="s">
        <v>369</v>
      </c>
      <c r="AN5" s="320"/>
      <c r="AO5" s="319" t="s">
        <v>370</v>
      </c>
      <c r="AP5" s="320"/>
      <c r="AQ5" s="319" t="s">
        <v>371</v>
      </c>
      <c r="AR5" s="320"/>
      <c r="AS5" s="319" t="s">
        <v>372</v>
      </c>
      <c r="AT5" s="320"/>
      <c r="AU5" s="319" t="s">
        <v>373</v>
      </c>
      <c r="AV5" s="320"/>
      <c r="AW5" s="319" t="s">
        <v>374</v>
      </c>
      <c r="AX5" s="320"/>
      <c r="AY5" s="319" t="s">
        <v>375</v>
      </c>
      <c r="AZ5" s="320"/>
      <c r="BA5" s="319" t="s">
        <v>376</v>
      </c>
      <c r="BB5" s="320"/>
      <c r="BC5" s="319" t="s">
        <v>377</v>
      </c>
      <c r="BD5" s="320"/>
      <c r="BE5" s="319" t="s">
        <v>378</v>
      </c>
      <c r="BF5" s="320"/>
      <c r="BG5" s="319" t="s">
        <v>379</v>
      </c>
      <c r="BH5" s="320"/>
      <c r="BI5" s="319" t="s">
        <v>380</v>
      </c>
      <c r="BJ5" s="320"/>
      <c r="BK5" s="319" t="s">
        <v>381</v>
      </c>
      <c r="BL5" s="320"/>
      <c r="BM5" s="319" t="s">
        <v>382</v>
      </c>
      <c r="BN5" s="320"/>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s="315" customFormat="1">
      <c r="A7" s="316" t="s">
        <v>7786</v>
      </c>
      <c r="B7" s="305" t="s">
        <v>7787</v>
      </c>
      <c r="C7" s="305"/>
      <c r="D7" s="317" t="s">
        <v>7785</v>
      </c>
      <c r="E7" s="305" t="s">
        <v>7788</v>
      </c>
      <c r="F7" s="305" t="s">
        <v>7785</v>
      </c>
      <c r="G7" s="306">
        <v>110</v>
      </c>
      <c r="H7" s="306" t="s">
        <v>1310</v>
      </c>
      <c r="I7" s="318">
        <v>27250000</v>
      </c>
      <c r="J7" s="307"/>
      <c r="K7" s="3">
        <v>46282</v>
      </c>
      <c r="L7" s="308">
        <v>48108</v>
      </c>
      <c r="M7" s="308">
        <v>48094</v>
      </c>
      <c r="N7" s="309">
        <v>1199</v>
      </c>
      <c r="O7" s="309" t="s">
        <v>2994</v>
      </c>
      <c r="P7" s="309"/>
      <c r="Q7" s="309"/>
      <c r="R7" s="305"/>
      <c r="S7" s="310"/>
      <c r="T7" s="310"/>
      <c r="U7" s="305"/>
      <c r="V7" s="4"/>
      <c r="W7" s="4"/>
      <c r="X7" s="4"/>
      <c r="Y7" s="311" t="str">
        <f t="shared" ref="Y7" si="0">IF(N7="-","",VLOOKUP(N7,EUSIPA_Table,2,0))</f>
        <v>Miscellaneous Capital Protection</v>
      </c>
      <c r="Z7" s="312" t="s">
        <v>7790</v>
      </c>
      <c r="AA7" s="313" t="s">
        <v>7789</v>
      </c>
      <c r="AB7" s="314">
        <v>100</v>
      </c>
      <c r="AC7" s="313"/>
      <c r="AD7" s="314"/>
      <c r="AE7" s="313"/>
      <c r="AF7" s="314"/>
      <c r="AG7" s="313"/>
      <c r="AH7" s="314"/>
      <c r="AI7" s="313"/>
      <c r="AJ7" s="314"/>
      <c r="AK7" s="313"/>
      <c r="AL7" s="314"/>
      <c r="AM7" s="313"/>
      <c r="AN7" s="314"/>
      <c r="AO7" s="313"/>
      <c r="AP7" s="314"/>
      <c r="AQ7" s="313"/>
      <c r="AR7" s="314"/>
      <c r="AS7" s="313"/>
      <c r="AT7" s="314"/>
      <c r="AU7" s="313"/>
      <c r="AV7" s="314"/>
      <c r="AW7" s="313"/>
      <c r="AX7" s="314"/>
      <c r="AY7" s="313"/>
      <c r="AZ7" s="314"/>
      <c r="BA7" s="313"/>
      <c r="BB7" s="314"/>
      <c r="BC7" s="313"/>
      <c r="BD7" s="314"/>
      <c r="BE7" s="313"/>
      <c r="BF7" s="314"/>
      <c r="BG7" s="313"/>
      <c r="BH7" s="314"/>
      <c r="BI7" s="313"/>
      <c r="BJ7" s="314"/>
      <c r="BK7" s="313"/>
      <c r="BL7" s="314"/>
      <c r="BM7" s="313"/>
      <c r="BN7" s="314"/>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ref="Y8:Y37" si="1">IF(N8="-","",VLOOKUP(N8,EUSIPA_Table,2,0))</f>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1"/>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1"/>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1"/>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1"/>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1"/>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1"/>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1"/>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1"/>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1"/>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1"/>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1"/>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1"/>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1"/>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1"/>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1"/>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1"/>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1"/>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1"/>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1"/>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1"/>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1"/>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1"/>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1"/>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1"/>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1"/>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1"/>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1"/>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1"/>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1"/>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2">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2"/>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2"/>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2"/>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2"/>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2"/>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2"/>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2"/>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2"/>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2"/>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2"/>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2"/>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2"/>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2"/>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2"/>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2"/>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2"/>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2"/>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2"/>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2"/>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2"/>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2"/>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2"/>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2"/>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2"/>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2"/>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2"/>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2"/>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2"/>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2"/>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2"/>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2"/>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3">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3"/>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3"/>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3"/>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3"/>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3"/>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3"/>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3"/>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3"/>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3"/>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3"/>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3"/>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3"/>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3"/>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3"/>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3"/>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3"/>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3"/>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3"/>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3"/>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3"/>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3"/>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3"/>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3"/>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3"/>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3"/>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3"/>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3"/>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3"/>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3"/>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3"/>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3"/>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3"/>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3"/>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3"/>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3"/>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5 AD7:AD105 AF7:AF105 AH7:AH105 BN7:BN105 AJ7:AJ105 AL7:AL105 AN7:AN105 AP7:AP105 AR7:AR105 AT7:AT105 AV7:AV105 AX7:AX105 AZ7:AZ105 BB7:BB105 BD7:BD105 BF7:BF105 BH7:BH105 BJ7:BJ105 BL7:BL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15" sqref="A1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23" t="s">
        <v>2305</v>
      </c>
      <c r="B5" s="323"/>
      <c r="C5" s="323"/>
      <c r="D5" s="61"/>
      <c r="E5" s="61"/>
      <c r="F5" s="61"/>
      <c r="G5" s="61"/>
      <c r="H5" s="61"/>
      <c r="I5" s="61"/>
      <c r="J5" s="61"/>
      <c r="K5" s="177"/>
      <c r="L5" s="177"/>
      <c r="M5" s="177"/>
      <c r="N5" s="177"/>
      <c r="O5" s="177"/>
      <c r="P5" s="177"/>
      <c r="Q5" s="177"/>
      <c r="R5" s="177"/>
      <c r="S5" s="177"/>
      <c r="T5" s="177"/>
      <c r="V5" s="321" t="s">
        <v>901</v>
      </c>
      <c r="W5" s="322"/>
      <c r="X5" s="322"/>
      <c r="Y5" s="322"/>
      <c r="Z5" s="322"/>
      <c r="AA5" s="321" t="s">
        <v>953</v>
      </c>
      <c r="AB5" s="322"/>
      <c r="AC5" s="322"/>
      <c r="AD5" s="322"/>
      <c r="AE5" s="322"/>
      <c r="AF5" s="321" t="s">
        <v>954</v>
      </c>
      <c r="AG5" s="322"/>
      <c r="AH5" s="322"/>
      <c r="AI5" s="322"/>
      <c r="AJ5" s="322"/>
      <c r="AK5" s="321" t="s">
        <v>955</v>
      </c>
      <c r="AL5" s="322"/>
      <c r="AM5" s="322"/>
      <c r="AN5" s="322"/>
      <c r="AO5" s="322"/>
      <c r="AP5" s="321" t="s">
        <v>956</v>
      </c>
      <c r="AQ5" s="322"/>
      <c r="AR5" s="322"/>
      <c r="AS5" s="322"/>
      <c r="AT5" s="322"/>
      <c r="AU5" s="321" t="s">
        <v>957</v>
      </c>
      <c r="AV5" s="322"/>
      <c r="AW5" s="322"/>
      <c r="AX5" s="322"/>
      <c r="AY5" s="322"/>
      <c r="AZ5" s="321" t="s">
        <v>958</v>
      </c>
      <c r="BA5" s="322"/>
      <c r="BB5" s="322"/>
      <c r="BC5" s="322"/>
      <c r="BD5" s="322"/>
      <c r="BE5" s="321" t="s">
        <v>959</v>
      </c>
      <c r="BF5" s="322"/>
      <c r="BG5" s="322"/>
      <c r="BH5" s="322"/>
      <c r="BI5" s="322"/>
      <c r="BJ5" s="321" t="s">
        <v>960</v>
      </c>
      <c r="BK5" s="322"/>
      <c r="BL5" s="322"/>
      <c r="BM5" s="322"/>
      <c r="BN5" s="322"/>
      <c r="BO5" s="321" t="s">
        <v>961</v>
      </c>
      <c r="BP5" s="322"/>
      <c r="BQ5" s="322"/>
      <c r="BR5" s="322"/>
      <c r="BS5" s="322"/>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4050</v>
      </c>
      <c r="Z5" s="270" t="s">
        <v>4050</v>
      </c>
      <c r="AA5" s="270"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0" t="s">
        <v>4049</v>
      </c>
      <c r="Z6" s="270" t="s">
        <v>4046</v>
      </c>
      <c r="AA6" s="270"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3"/>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24">
        <v>40858</v>
      </c>
      <c r="C1" s="325"/>
      <c r="D1" s="326"/>
      <c r="F1" t="s">
        <v>256</v>
      </c>
    </row>
    <row r="2" spans="1:21">
      <c r="A2" s="8" t="s">
        <v>257</v>
      </c>
      <c r="B2" s="327" t="s">
        <v>278</v>
      </c>
      <c r="C2" s="328"/>
      <c r="D2" s="329"/>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30" t="s">
        <v>2326</v>
      </c>
      <c r="C1" s="330"/>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2"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7"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1"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0" t="s">
        <v>6896</v>
      </c>
      <c r="H114"/>
      <c r="I114"/>
      <c r="J114"/>
      <c r="K114"/>
      <c r="L114"/>
    </row>
    <row r="115" spans="1:12">
      <c r="A115" t="s">
        <v>4649</v>
      </c>
      <c r="B115" t="s">
        <v>4650</v>
      </c>
      <c r="G115" s="300"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c r="A121" t="s">
        <v>3636</v>
      </c>
      <c r="B121" t="s">
        <v>3637</v>
      </c>
      <c r="G121" s="267"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c r="A127" t="s">
        <v>1329</v>
      </c>
      <c r="B127" t="s">
        <v>1332</v>
      </c>
      <c r="G127" s="267"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0"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5" t="s">
        <v>6628</v>
      </c>
      <c r="B259" s="296"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0" t="s">
        <v>7121</v>
      </c>
      <c r="B287" s="300"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0" t="s">
        <v>6896</v>
      </c>
      <c r="B323" t="s">
        <v>6897</v>
      </c>
      <c r="G323" t="s">
        <v>6847</v>
      </c>
    </row>
    <row r="324" spans="1:7">
      <c r="A324" s="300"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c r="A330" s="267" t="s">
        <v>6511</v>
      </c>
      <c r="B330" s="267"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1" t="s">
        <v>7123</v>
      </c>
    </row>
    <row r="335" spans="1:7">
      <c r="A335" t="s">
        <v>1368</v>
      </c>
      <c r="B335" t="s">
        <v>1369</v>
      </c>
      <c r="G335" t="s">
        <v>4935</v>
      </c>
    </row>
    <row r="336" spans="1:7">
      <c r="A336" t="s">
        <v>4665</v>
      </c>
      <c r="B336" t="s">
        <v>4666</v>
      </c>
      <c r="G336" t="s">
        <v>4937</v>
      </c>
    </row>
    <row r="337" spans="1:7">
      <c r="A337" s="267" t="s">
        <v>6484</v>
      </c>
      <c r="B337" s="267"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0"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1"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299" t="s">
        <v>6819</v>
      </c>
    </row>
    <row r="394" spans="1:7">
      <c r="A394" t="s">
        <v>4864</v>
      </c>
      <c r="B394" t="s">
        <v>5839</v>
      </c>
      <c r="G394" s="299"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1" t="s">
        <v>7127</v>
      </c>
    </row>
    <row r="471" spans="1:7">
      <c r="A471" t="s">
        <v>3090</v>
      </c>
      <c r="B471" t="s">
        <v>3091</v>
      </c>
      <c r="G471" t="s">
        <v>3139</v>
      </c>
    </row>
    <row r="472" spans="1:7">
      <c r="A472" t="s">
        <v>4895</v>
      </c>
      <c r="B472" t="s">
        <v>5856</v>
      </c>
      <c r="G472" s="301"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0" t="s">
        <v>7002</v>
      </c>
      <c r="B493" t="s">
        <v>7003</v>
      </c>
      <c r="G493" t="s">
        <v>1494</v>
      </c>
    </row>
    <row r="494" spans="1:7" ht="16.350000000000001"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1"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50000000000001"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0"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0" t="s">
        <v>7242</v>
      </c>
      <c r="B531" s="300" t="s">
        <v>7243</v>
      </c>
      <c r="G531" s="301" t="s">
        <v>7134</v>
      </c>
    </row>
    <row r="532" spans="1:7">
      <c r="A532" t="s">
        <v>6847</v>
      </c>
      <c r="B532" t="s">
        <v>6848</v>
      </c>
      <c r="G532" s="301"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5" t="s">
        <v>6625</v>
      </c>
      <c r="G537" t="s">
        <v>5024</v>
      </c>
    </row>
    <row r="538" spans="1:7">
      <c r="A538" t="s">
        <v>7192</v>
      </c>
      <c r="B538" s="295"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1" t="s">
        <v>7123</v>
      </c>
      <c r="B543" s="301"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0"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1"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0" t="s">
        <v>7244</v>
      </c>
      <c r="B570" s="300" t="s">
        <v>7245</v>
      </c>
      <c r="G570" t="s">
        <v>3186</v>
      </c>
    </row>
    <row r="571" spans="1:7" ht="30">
      <c r="A571" t="s">
        <v>6940</v>
      </c>
      <c r="B571" t="s">
        <v>6941</v>
      </c>
      <c r="G571" s="294"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0"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0" t="s">
        <v>6912</v>
      </c>
    </row>
    <row r="593" spans="1:7">
      <c r="A593" t="s">
        <v>3120</v>
      </c>
      <c r="B593" t="s">
        <v>3121</v>
      </c>
      <c r="G593" t="s">
        <v>4529</v>
      </c>
    </row>
    <row r="594" spans="1:7">
      <c r="A594" t="s">
        <v>6588</v>
      </c>
      <c r="B594" t="s">
        <v>6589</v>
      </c>
      <c r="G594" t="s">
        <v>5050</v>
      </c>
    </row>
    <row r="595" spans="1:7">
      <c r="A595" s="300" t="s">
        <v>7246</v>
      </c>
      <c r="B595" s="300" t="s">
        <v>7247</v>
      </c>
      <c r="G595" t="s">
        <v>70</v>
      </c>
    </row>
    <row r="596" spans="1:7">
      <c r="A596" s="301" t="s">
        <v>7125</v>
      </c>
      <c r="B596" s="301"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299" t="s">
        <v>6819</v>
      </c>
      <c r="B603" s="299" t="s">
        <v>6820</v>
      </c>
      <c r="G603" t="s">
        <v>5064</v>
      </c>
    </row>
    <row r="604" spans="1:7">
      <c r="A604" s="299" t="s">
        <v>7045</v>
      </c>
      <c r="B604" t="s">
        <v>7046</v>
      </c>
      <c r="G604" t="s">
        <v>5066</v>
      </c>
    </row>
    <row r="605" spans="1:7">
      <c r="A605" s="300" t="s">
        <v>7248</v>
      </c>
      <c r="B605" s="300" t="s">
        <v>7249</v>
      </c>
      <c r="G605" t="s">
        <v>2830</v>
      </c>
    </row>
    <row r="606" spans="1:7">
      <c r="A606" t="s">
        <v>4968</v>
      </c>
      <c r="B606" t="s">
        <v>5892</v>
      </c>
      <c r="G606" t="s">
        <v>7200</v>
      </c>
    </row>
    <row r="607" spans="1:7">
      <c r="A607" t="s">
        <v>7433</v>
      </c>
      <c r="B607" t="s">
        <v>7434</v>
      </c>
      <c r="G607" t="s">
        <v>4467</v>
      </c>
    </row>
    <row r="608" spans="1:7">
      <c r="A608" t="s">
        <v>4970</v>
      </c>
      <c r="B608" t="s">
        <v>5893</v>
      </c>
      <c r="G608" s="300"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0"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1" t="s">
        <v>7127</v>
      </c>
      <c r="B679" s="301" t="s">
        <v>7128</v>
      </c>
      <c r="G679" t="s">
        <v>7070</v>
      </c>
    </row>
    <row r="680" spans="1:7">
      <c r="A680" t="s">
        <v>3139</v>
      </c>
      <c r="B680" t="s">
        <v>3140</v>
      </c>
      <c r="G680" t="s">
        <v>5093</v>
      </c>
    </row>
    <row r="681" spans="1:7">
      <c r="A681" s="301" t="s">
        <v>7129</v>
      </c>
      <c r="B681" s="301"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1"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1" t="s">
        <v>7131</v>
      </c>
      <c r="B707" s="301" t="s">
        <v>7132</v>
      </c>
      <c r="G707" t="s">
        <v>5112</v>
      </c>
    </row>
    <row r="708" spans="1:7">
      <c r="A708" s="191" t="s">
        <v>7495</v>
      </c>
      <c r="B708" s="191" t="s">
        <v>7496</v>
      </c>
      <c r="G708" t="s">
        <v>6489</v>
      </c>
    </row>
    <row r="709" spans="1:7" ht="17.850000000000001" customHeight="1">
      <c r="A709" t="s">
        <v>3156</v>
      </c>
      <c r="B709" t="s">
        <v>3157</v>
      </c>
      <c r="G709" t="s">
        <v>3223</v>
      </c>
    </row>
    <row r="710" spans="1:7" ht="16.350000000000001" customHeight="1">
      <c r="A710" s="300" t="s">
        <v>7250</v>
      </c>
      <c r="B710" s="300"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0"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1" t="s">
        <v>7134</v>
      </c>
      <c r="B738" s="301" t="s">
        <v>7135</v>
      </c>
      <c r="G738" t="s">
        <v>4537</v>
      </c>
    </row>
    <row r="739" spans="1:7">
      <c r="A739" s="301" t="s">
        <v>6337</v>
      </c>
      <c r="B739" s="301"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1" t="s">
        <v>7136</v>
      </c>
      <c r="B764" s="301" t="s">
        <v>7137</v>
      </c>
      <c r="G764" t="s">
        <v>5137</v>
      </c>
    </row>
    <row r="765" spans="1:7">
      <c r="A765" t="s">
        <v>66</v>
      </c>
      <c r="B765" t="s">
        <v>192</v>
      </c>
      <c r="G765" s="301" t="s">
        <v>7140</v>
      </c>
    </row>
    <row r="766" spans="1:7">
      <c r="A766" t="s">
        <v>3178</v>
      </c>
      <c r="B766" t="s">
        <v>3179</v>
      </c>
      <c r="G766" t="s">
        <v>79</v>
      </c>
    </row>
    <row r="767" spans="1:7" ht="15.6"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1"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0"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30">
      <c r="A809" t="s">
        <v>5058</v>
      </c>
      <c r="B809" t="s">
        <v>5937</v>
      </c>
      <c r="G809" s="294"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2"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0"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1" t="s">
        <v>7146</v>
      </c>
    </row>
    <row r="874" spans="1:7">
      <c r="A874" t="s">
        <v>3209</v>
      </c>
      <c r="B874" t="s">
        <v>3210</v>
      </c>
      <c r="G874" t="s">
        <v>86</v>
      </c>
    </row>
    <row r="875" spans="1:7">
      <c r="A875" t="s">
        <v>3796</v>
      </c>
      <c r="B875" t="s">
        <v>3797</v>
      </c>
      <c r="G875" t="s">
        <v>7262</v>
      </c>
    </row>
    <row r="876" spans="1:7">
      <c r="A876" t="s">
        <v>3707</v>
      </c>
      <c r="B876" t="s">
        <v>3708</v>
      </c>
      <c r="G876" s="301"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0"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1" t="s">
        <v>7148</v>
      </c>
    </row>
    <row r="891" spans="1:7">
      <c r="A891" t="s">
        <v>2403</v>
      </c>
      <c r="B891" t="s">
        <v>6692</v>
      </c>
      <c r="G891" s="301"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1" t="s">
        <v>7138</v>
      </c>
      <c r="B896" s="301"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1"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0" t="s">
        <v>6875</v>
      </c>
    </row>
    <row r="916" spans="1:7">
      <c r="A916" t="s">
        <v>5112</v>
      </c>
      <c r="B916" t="s">
        <v>3222</v>
      </c>
      <c r="G916" s="300"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0"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1" t="s">
        <v>7152</v>
      </c>
    </row>
    <row r="943" spans="1:7">
      <c r="A943" t="s">
        <v>5123</v>
      </c>
      <c r="B943" t="s">
        <v>5971</v>
      </c>
      <c r="G943" s="300"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1"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0" t="s">
        <v>7252</v>
      </c>
      <c r="B955" s="300"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0" t="s">
        <v>7254</v>
      </c>
      <c r="B962" s="300"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1" t="s">
        <v>7140</v>
      </c>
      <c r="B976" s="301" t="s">
        <v>7141</v>
      </c>
      <c r="G976" t="s">
        <v>1669</v>
      </c>
    </row>
    <row r="977" spans="1:7">
      <c r="A977" t="s">
        <v>79</v>
      </c>
      <c r="B977" t="s">
        <v>80</v>
      </c>
      <c r="G977" s="191" t="s">
        <v>7319</v>
      </c>
    </row>
    <row r="978" spans="1:7">
      <c r="A978" s="300" t="s">
        <v>6826</v>
      </c>
      <c r="B978" s="300" t="s">
        <v>6827</v>
      </c>
      <c r="G978" t="s">
        <v>5239</v>
      </c>
    </row>
    <row r="979" spans="1:7">
      <c r="A979" t="s">
        <v>3658</v>
      </c>
      <c r="B979" t="s">
        <v>3659</v>
      </c>
      <c r="G979" t="s">
        <v>1237</v>
      </c>
    </row>
    <row r="980" spans="1:7">
      <c r="A980" t="s">
        <v>5139</v>
      </c>
      <c r="B980" t="s">
        <v>5979</v>
      </c>
      <c r="G980" t="s">
        <v>5240</v>
      </c>
    </row>
    <row r="981" spans="1:7">
      <c r="A981" t="s">
        <v>5140</v>
      </c>
      <c r="B981" t="s">
        <v>5980</v>
      </c>
      <c r="G981" s="276"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1" t="s">
        <v>7142</v>
      </c>
      <c r="B988" s="301"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299"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0" t="s">
        <v>7256</v>
      </c>
      <c r="B1016" s="300"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0" t="s">
        <v>7258</v>
      </c>
      <c r="B1025" s="300"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2" t="s">
        <v>6596</v>
      </c>
      <c r="B1043" s="293"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0" t="s">
        <v>7260</v>
      </c>
      <c r="B1047" s="300"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1" t="s">
        <v>7146</v>
      </c>
      <c r="B1083" s="301" t="s">
        <v>7147</v>
      </c>
      <c r="G1083" t="s">
        <v>5297</v>
      </c>
    </row>
    <row r="1084" spans="1:7">
      <c r="A1084" t="s">
        <v>86</v>
      </c>
      <c r="B1084" t="s">
        <v>87</v>
      </c>
      <c r="G1084" t="s">
        <v>3322</v>
      </c>
    </row>
    <row r="1085" spans="1:7">
      <c r="A1085" s="300" t="s">
        <v>7262</v>
      </c>
      <c r="B1085" s="300" t="s">
        <v>7263</v>
      </c>
      <c r="G1085" t="s">
        <v>7388</v>
      </c>
    </row>
    <row r="1086" spans="1:7">
      <c r="A1086" t="s">
        <v>3265</v>
      </c>
      <c r="B1086" t="s">
        <v>3266</v>
      </c>
      <c r="G1086" t="s">
        <v>6928</v>
      </c>
    </row>
    <row r="1087" spans="1:7">
      <c r="A1087" s="301" t="s">
        <v>7144</v>
      </c>
      <c r="B1087" s="301"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299"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1" t="s">
        <v>7148</v>
      </c>
      <c r="B1100" s="301" t="s">
        <v>7149</v>
      </c>
      <c r="G1100" t="s">
        <v>4749</v>
      </c>
    </row>
    <row r="1101" spans="1:7">
      <c r="A1101" s="301" t="s">
        <v>7443</v>
      </c>
      <c r="B1101" s="301"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0" t="s">
        <v>6891</v>
      </c>
    </row>
    <row r="1105" spans="1:7">
      <c r="A1105" t="s">
        <v>5200</v>
      </c>
      <c r="B1105" t="s">
        <v>6009</v>
      </c>
      <c r="G1105" s="300" t="s">
        <v>6994</v>
      </c>
    </row>
    <row r="1106" spans="1:7">
      <c r="A1106" t="s">
        <v>5202</v>
      </c>
      <c r="B1106" t="s">
        <v>3272</v>
      </c>
      <c r="G1106" s="300"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1" t="s">
        <v>7150</v>
      </c>
      <c r="B1110" s="301"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0" t="s">
        <v>7264</v>
      </c>
      <c r="B1149" s="300" t="s">
        <v>7265</v>
      </c>
      <c r="G1149" t="s">
        <v>3347</v>
      </c>
    </row>
    <row r="1150" spans="1:7">
      <c r="A1150" s="300" t="s">
        <v>7266</v>
      </c>
      <c r="B1150" s="300" t="s">
        <v>7267</v>
      </c>
      <c r="G1150" t="s">
        <v>3347</v>
      </c>
    </row>
    <row r="1151" spans="1:7">
      <c r="A1151" t="s">
        <v>4490</v>
      </c>
      <c r="B1151" t="s">
        <v>4491</v>
      </c>
      <c r="G1151" t="s">
        <v>3349</v>
      </c>
    </row>
    <row r="1152" spans="1:7">
      <c r="A1152" s="301" t="s">
        <v>7152</v>
      </c>
      <c r="B1152" s="301"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1" t="s">
        <v>7156</v>
      </c>
      <c r="B1161" s="301"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0"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0"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6" t="s">
        <v>6593</v>
      </c>
      <c r="B1191" s="276"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299" t="s">
        <v>6817</v>
      </c>
      <c r="B1206" s="299"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c r="A1211" t="s">
        <v>5254</v>
      </c>
      <c r="B1211" t="s">
        <v>6036</v>
      </c>
      <c r="G1211" s="267"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299"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0" t="s">
        <v>7268</v>
      </c>
      <c r="B1227" s="300"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0"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0"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0" t="s">
        <v>6871</v>
      </c>
    </row>
    <row r="1282" spans="1:7">
      <c r="A1282" t="s">
        <v>3314</v>
      </c>
      <c r="B1282" t="s">
        <v>3315</v>
      </c>
      <c r="G1282" t="s">
        <v>4722</v>
      </c>
    </row>
    <row r="1283" spans="1:7">
      <c r="A1283" t="s">
        <v>5291</v>
      </c>
      <c r="B1283" t="s">
        <v>6053</v>
      </c>
      <c r="G1283" t="s">
        <v>1502</v>
      </c>
    </row>
    <row r="1284" spans="1:7">
      <c r="A1284" s="300" t="s">
        <v>7012</v>
      </c>
      <c r="B1284" t="s">
        <v>7013</v>
      </c>
      <c r="G1284" t="s">
        <v>5416</v>
      </c>
    </row>
    <row r="1285" spans="1:7">
      <c r="A1285" s="300" t="s">
        <v>7733</v>
      </c>
      <c r="B1285" t="s">
        <v>7736</v>
      </c>
      <c r="G1285" t="s">
        <v>7098</v>
      </c>
    </row>
    <row r="1286" spans="1:7">
      <c r="A1286" t="s">
        <v>3316</v>
      </c>
      <c r="B1286" t="s">
        <v>3317</v>
      </c>
      <c r="G1286" t="s">
        <v>2743</v>
      </c>
    </row>
    <row r="1287" spans="1:7">
      <c r="A1287" t="s">
        <v>1883</v>
      </c>
      <c r="B1287" t="s">
        <v>1884</v>
      </c>
      <c r="G1287" s="300" t="s">
        <v>6990</v>
      </c>
    </row>
    <row r="1288" spans="1:7">
      <c r="A1288" t="s">
        <v>98</v>
      </c>
      <c r="B1288" t="s">
        <v>99</v>
      </c>
      <c r="G1288" s="300"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85"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0" t="s">
        <v>6891</v>
      </c>
      <c r="B1314" t="s">
        <v>6892</v>
      </c>
      <c r="G1314" t="s">
        <v>5437</v>
      </c>
    </row>
    <row r="1315" spans="1:7">
      <c r="A1315" s="300" t="s">
        <v>6994</v>
      </c>
      <c r="B1315" t="s">
        <v>6995</v>
      </c>
      <c r="G1315" s="300" t="s">
        <v>7006</v>
      </c>
    </row>
    <row r="1316" spans="1:7">
      <c r="A1316" s="300" t="s">
        <v>6914</v>
      </c>
      <c r="B1316" t="s">
        <v>6915</v>
      </c>
      <c r="G1316" t="s">
        <v>4264</v>
      </c>
    </row>
    <row r="1317" spans="1:7">
      <c r="A1317" t="s">
        <v>5307</v>
      </c>
      <c r="B1317" t="s">
        <v>6060</v>
      </c>
      <c r="G1317" t="s">
        <v>3001</v>
      </c>
    </row>
    <row r="1318" spans="1:7">
      <c r="A1318" t="s">
        <v>1530</v>
      </c>
      <c r="B1318" t="s">
        <v>1531</v>
      </c>
      <c r="G1318" t="s">
        <v>5439</v>
      </c>
    </row>
    <row r="1319" spans="1:7">
      <c r="A1319" s="299"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0"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0" t="s">
        <v>7272</v>
      </c>
      <c r="B1348" s="300"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0" t="s">
        <v>7274</v>
      </c>
      <c r="B1362" s="300"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0" t="s">
        <v>7276</v>
      </c>
      <c r="B1368" s="300"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0"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0"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5"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75" thickBot="1">
      <c r="A1423" s="267" t="s">
        <v>6513</v>
      </c>
      <c r="B1423" s="275"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299" t="s">
        <v>6815</v>
      </c>
      <c r="B1432" s="299" t="s">
        <v>6816</v>
      </c>
      <c r="G1432" s="301"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30">
      <c r="A1438" t="s">
        <v>5376</v>
      </c>
      <c r="B1438" t="s">
        <v>6095</v>
      </c>
      <c r="G1438" s="294" t="s">
        <v>6725</v>
      </c>
    </row>
    <row r="1439" spans="1:7">
      <c r="A1439" t="s">
        <v>1548</v>
      </c>
      <c r="B1439" t="s">
        <v>1549</v>
      </c>
      <c r="G1439" s="294"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1"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0" t="s">
        <v>6916</v>
      </c>
      <c r="B1474" t="s">
        <v>6917</v>
      </c>
      <c r="G1474" t="s">
        <v>5542</v>
      </c>
    </row>
    <row r="1475" spans="1:7">
      <c r="A1475" t="s">
        <v>4676</v>
      </c>
      <c r="B1475" t="s">
        <v>4289</v>
      </c>
      <c r="G1475" s="300"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c r="A1541" t="s">
        <v>5447</v>
      </c>
      <c r="B1541" t="s">
        <v>6129</v>
      </c>
      <c r="G1541" s="267"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0"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0"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0" t="s">
        <v>7278</v>
      </c>
      <c r="B1621" s="300"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0" t="s">
        <v>7280</v>
      </c>
      <c r="B1633" s="300"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1" t="s">
        <v>7158</v>
      </c>
      <c r="B1644" s="301"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30">
      <c r="A1650" s="294" t="s">
        <v>6725</v>
      </c>
      <c r="B1650" t="s">
        <v>6726</v>
      </c>
      <c r="G1650" t="s">
        <v>3488</v>
      </c>
    </row>
    <row r="1651" spans="1:7">
      <c r="A1651" s="294" t="s">
        <v>7459</v>
      </c>
      <c r="B1651" t="s">
        <v>7460</v>
      </c>
      <c r="G1651" t="s">
        <v>5631</v>
      </c>
    </row>
    <row r="1652" spans="1:7" ht="45">
      <c r="A1652" t="s">
        <v>5515</v>
      </c>
      <c r="B1652" t="s">
        <v>6163</v>
      </c>
      <c r="G1652" s="294"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1" t="s">
        <v>7160</v>
      </c>
      <c r="B1658" s="301" t="s">
        <v>7161</v>
      </c>
      <c r="G1658" t="s">
        <v>3492</v>
      </c>
    </row>
    <row r="1659" spans="1:7">
      <c r="A1659" s="300" t="s">
        <v>7282</v>
      </c>
      <c r="B1659" s="300"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6"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0"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75" thickBot="1">
      <c r="A1753" s="267" t="s">
        <v>6482</v>
      </c>
      <c r="B1753" s="274" t="s">
        <v>6483</v>
      </c>
      <c r="G1753" t="s">
        <v>3507</v>
      </c>
    </row>
    <row r="1754" spans="1:7">
      <c r="A1754" t="s">
        <v>137</v>
      </c>
      <c r="B1754" t="s">
        <v>1641</v>
      </c>
      <c r="G1754" t="s">
        <v>5684</v>
      </c>
    </row>
    <row r="1755" spans="1:7">
      <c r="A1755" t="s">
        <v>4432</v>
      </c>
      <c r="B1755" t="s">
        <v>4433</v>
      </c>
      <c r="G1755" s="301"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1" t="s">
        <v>7166</v>
      </c>
    </row>
    <row r="1768" spans="1:7">
      <c r="A1768" t="s">
        <v>3020</v>
      </c>
      <c r="B1768" t="s">
        <v>3021</v>
      </c>
      <c r="G1768" s="276"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ht="30">
      <c r="A1774" t="s">
        <v>5587</v>
      </c>
      <c r="B1774" t="s">
        <v>6197</v>
      </c>
      <c r="G1774" s="300"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0"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1"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0"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1" t="s">
        <v>7162</v>
      </c>
    </row>
    <row r="1826" spans="1:7">
      <c r="A1826" t="s">
        <v>145</v>
      </c>
      <c r="B1826" t="s">
        <v>147</v>
      </c>
      <c r="G1826" t="s">
        <v>4070</v>
      </c>
    </row>
    <row r="1827" spans="1:7">
      <c r="A1827" t="s">
        <v>148</v>
      </c>
      <c r="B1827" t="s">
        <v>149</v>
      </c>
      <c r="G1827" s="300"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0" t="s">
        <v>7284</v>
      </c>
      <c r="B1833" s="300" t="s">
        <v>7285</v>
      </c>
      <c r="G1833" s="301"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1"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0" t="s">
        <v>6873</v>
      </c>
    </row>
    <row r="1866" spans="1:7">
      <c r="A1866" t="s">
        <v>5635</v>
      </c>
      <c r="B1866" t="s">
        <v>6219</v>
      </c>
      <c r="G1866" s="300"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1" t="s">
        <v>7175</v>
      </c>
    </row>
    <row r="1878" spans="1:7">
      <c r="A1878" s="300" t="s">
        <v>7286</v>
      </c>
      <c r="B1878" s="300" t="s">
        <v>7287</v>
      </c>
      <c r="G1878" s="301"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50000000000001" customHeight="1">
      <c r="A1884" t="s">
        <v>3494</v>
      </c>
      <c r="B1884" t="s">
        <v>1850</v>
      </c>
      <c r="G1884" t="s">
        <v>1366</v>
      </c>
    </row>
    <row r="1885" spans="1:7">
      <c r="A1885" s="300"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6" t="s">
        <v>6521</v>
      </c>
      <c r="B1889" s="276" t="s">
        <v>6522</v>
      </c>
      <c r="G1889" t="s">
        <v>3535</v>
      </c>
    </row>
    <row r="1890" spans="1:7">
      <c r="A1890" t="s">
        <v>5646</v>
      </c>
      <c r="B1890" t="s">
        <v>6224</v>
      </c>
      <c r="G1890" t="s">
        <v>4259</v>
      </c>
    </row>
    <row r="1891" spans="1:7">
      <c r="A1891" t="s">
        <v>5648</v>
      </c>
      <c r="B1891" t="s">
        <v>6225</v>
      </c>
      <c r="G1891" t="s">
        <v>5725</v>
      </c>
    </row>
    <row r="1892" spans="1:7">
      <c r="A1892" t="s">
        <v>1893</v>
      </c>
      <c r="B1892" t="s">
        <v>2987</v>
      </c>
      <c r="G1892" s="267"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0" t="s">
        <v>6922</v>
      </c>
    </row>
    <row r="1930" spans="1:7">
      <c r="A1930" t="s">
        <v>1789</v>
      </c>
      <c r="B1930" t="s">
        <v>1790</v>
      </c>
      <c r="G1930" s="300" t="s">
        <v>6877</v>
      </c>
    </row>
    <row r="1931" spans="1:7">
      <c r="A1931" t="s">
        <v>3498</v>
      </c>
      <c r="B1931" t="s">
        <v>3499</v>
      </c>
      <c r="G1931" s="300"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0"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00000000000001"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1" t="s">
        <v>7164</v>
      </c>
      <c r="B1967" s="301"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0" t="s">
        <v>7288</v>
      </c>
      <c r="B1971" s="300"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1" t="s">
        <v>7166</v>
      </c>
      <c r="B1978" s="301" t="s">
        <v>7167</v>
      </c>
      <c r="G1978" t="s">
        <v>3562</v>
      </c>
    </row>
    <row r="1979" spans="1:7">
      <c r="A1979" s="276" t="s">
        <v>6523</v>
      </c>
      <c r="B1979" s="276"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1" t="s">
        <v>7154</v>
      </c>
    </row>
    <row r="1984" spans="1:7">
      <c r="A1984" s="191" t="s">
        <v>7519</v>
      </c>
      <c r="B1984" s="191" t="s">
        <v>7520</v>
      </c>
      <c r="G1984" s="191" t="s">
        <v>7356</v>
      </c>
    </row>
    <row r="1985" spans="1:7" ht="30">
      <c r="A1985" s="300" t="s">
        <v>6887</v>
      </c>
      <c r="B1985" t="s">
        <v>6888</v>
      </c>
      <c r="G1985" t="s">
        <v>1490</v>
      </c>
    </row>
    <row r="1986" spans="1:7">
      <c r="A1986" t="s">
        <v>4488</v>
      </c>
      <c r="B1986" t="s">
        <v>4489</v>
      </c>
      <c r="G1986" t="s">
        <v>5769</v>
      </c>
    </row>
    <row r="1987" spans="1:7">
      <c r="A1987" t="s">
        <v>7222</v>
      </c>
      <c r="B1987" t="s">
        <v>7223</v>
      </c>
      <c r="G1987" t="s">
        <v>5771</v>
      </c>
    </row>
    <row r="1988" spans="1:7">
      <c r="A1988" s="300"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1"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1" t="s">
        <v>7170</v>
      </c>
      <c r="B2012" s="301"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0" t="s">
        <v>6910</v>
      </c>
      <c r="B2024" t="s">
        <v>6911</v>
      </c>
      <c r="G2024" t="s">
        <v>7774</v>
      </c>
    </row>
    <row r="2025" spans="1:7" ht="30">
      <c r="A2025" s="294"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1" t="s">
        <v>7162</v>
      </c>
      <c r="B2036" s="301" t="s">
        <v>7163</v>
      </c>
      <c r="G2036" t="s">
        <v>1222</v>
      </c>
    </row>
    <row r="2037" spans="1:7">
      <c r="A2037" t="s">
        <v>4070</v>
      </c>
      <c r="B2037" t="s">
        <v>4076</v>
      </c>
      <c r="G2037" t="s">
        <v>2375</v>
      </c>
    </row>
    <row r="2038" spans="1:7">
      <c r="A2038" s="300"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1" t="s">
        <v>7168</v>
      </c>
      <c r="B2044" s="301"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0" t="s">
        <v>7290</v>
      </c>
      <c r="B2048" s="300"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1" t="s">
        <v>7172</v>
      </c>
      <c r="B2060" s="301" t="s">
        <v>7173</v>
      </c>
      <c r="G2060" t="s">
        <v>1466</v>
      </c>
    </row>
    <row r="2061" spans="1:7">
      <c r="A2061" t="s">
        <v>3529</v>
      </c>
      <c r="B2061" t="s">
        <v>3530</v>
      </c>
      <c r="G2061" t="s">
        <v>1465</v>
      </c>
    </row>
    <row r="2062" spans="1:7">
      <c r="A2062" s="300" t="s">
        <v>7292</v>
      </c>
      <c r="B2062" s="300"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c r="A2066" t="s">
        <v>5716</v>
      </c>
      <c r="B2066" t="s">
        <v>6256</v>
      </c>
      <c r="G2066" s="267"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0"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1" t="s">
        <v>7175</v>
      </c>
      <c r="B2090" s="301" t="s">
        <v>7174</v>
      </c>
    </row>
    <row r="2091" spans="1:2">
      <c r="A2091" s="301" t="s">
        <v>7176</v>
      </c>
      <c r="B2091" s="301"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0" t="s">
        <v>7294</v>
      </c>
      <c r="B2099" s="300" t="s">
        <v>7295</v>
      </c>
    </row>
    <row r="2100" spans="1:2">
      <c r="A2100" s="300" t="s">
        <v>7296</v>
      </c>
      <c r="B2100" s="300"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c r="A2106" s="267" t="s">
        <v>6515</v>
      </c>
      <c r="B2106" s="267"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0"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0"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1" t="s">
        <v>7154</v>
      </c>
      <c r="B2198" s="301"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1" t="s">
        <v>7178</v>
      </c>
      <c r="B2216" s="301"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31" t="s">
        <v>777</v>
      </c>
      <c r="B4" s="331"/>
      <c r="C4" s="331"/>
      <c r="D4" s="331"/>
      <c r="E4" s="331"/>
      <c r="F4" s="331"/>
      <c r="G4" s="331"/>
      <c r="H4" s="331"/>
      <c r="I4" s="331"/>
      <c r="J4" s="331"/>
      <c r="K4" s="331"/>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21" t="s">
        <v>901</v>
      </c>
      <c r="T5" s="322"/>
      <c r="U5" s="322"/>
      <c r="V5" s="322"/>
      <c r="W5" s="322"/>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7"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8" t="s">
        <v>4041</v>
      </c>
      <c r="BF1" s="268"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6673</v>
      </c>
      <c r="T2" s="144" t="s">
        <v>44</v>
      </c>
      <c r="U2" s="178" t="s">
        <v>1551</v>
      </c>
      <c r="V2" s="150" t="s">
        <v>1552</v>
      </c>
      <c r="W2" s="254" t="s">
        <v>3856</v>
      </c>
      <c r="X2" s="254"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6766</v>
      </c>
      <c r="X3" s="254"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4" t="s">
        <v>6768</v>
      </c>
      <c r="X4" s="254" t="s">
        <v>6769</v>
      </c>
      <c r="Y4" s="180">
        <v>1120</v>
      </c>
      <c r="Z4" s="180" t="s">
        <v>1562</v>
      </c>
      <c r="AA4" s="180" t="s">
        <v>2335</v>
      </c>
      <c r="AB4" s="180" t="s">
        <v>2501</v>
      </c>
      <c r="AC4" s="250" t="s">
        <v>2636</v>
      </c>
      <c r="AD4" t="s">
        <v>1354</v>
      </c>
      <c r="AE4" s="289" t="s">
        <v>6561</v>
      </c>
      <c r="AF4" s="288"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4" t="s">
        <v>6626</v>
      </c>
      <c r="X5" s="254" t="s">
        <v>6627</v>
      </c>
      <c r="Y5" s="180">
        <v>1130</v>
      </c>
      <c r="Z5" s="180" t="s">
        <v>1563</v>
      </c>
      <c r="AA5" s="180" t="s">
        <v>2337</v>
      </c>
      <c r="AB5" s="180" t="s">
        <v>2587</v>
      </c>
      <c r="AC5" s="250" t="s">
        <v>2620</v>
      </c>
      <c r="AD5" t="s">
        <v>227</v>
      </c>
      <c r="AE5" s="290" t="s">
        <v>2921</v>
      </c>
      <c r="AF5" s="288"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4" t="s">
        <v>6461</v>
      </c>
      <c r="X6" s="254"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4" t="s">
        <v>4352</v>
      </c>
      <c r="X7" s="273" t="s">
        <v>4351</v>
      </c>
      <c r="Y7" s="180">
        <v>1199</v>
      </c>
      <c r="Z7" s="180" t="s">
        <v>1565</v>
      </c>
      <c r="AA7" s="180" t="s">
        <v>2341</v>
      </c>
      <c r="AB7" s="180" t="s">
        <v>2584</v>
      </c>
      <c r="AC7" s="250" t="s">
        <v>2617</v>
      </c>
      <c r="AD7" t="s">
        <v>1355</v>
      </c>
      <c r="AE7" s="291"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4" t="s">
        <v>4658</v>
      </c>
      <c r="X8" s="254" t="s">
        <v>6630</v>
      </c>
      <c r="Y8" s="180">
        <v>1200</v>
      </c>
      <c r="Z8" s="180" t="s">
        <v>1566</v>
      </c>
      <c r="AA8" s="180" t="s">
        <v>2344</v>
      </c>
      <c r="AB8" s="180" t="s">
        <v>2502</v>
      </c>
      <c r="AC8" s="250" t="s">
        <v>2637</v>
      </c>
      <c r="AD8" t="s">
        <v>1832</v>
      </c>
      <c r="AE8" s="291"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8"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4" t="s">
        <v>6562</v>
      </c>
      <c r="X9" s="254"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4"/>
      <c r="X11" s="254"/>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2"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0"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6"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6"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7"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8" t="s">
        <v>6529</v>
      </c>
      <c r="AL102" s="279"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79"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298"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0"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1" t="s">
        <v>3898</v>
      </c>
      <c r="AL637" s="282" t="s">
        <v>3899</v>
      </c>
    </row>
    <row r="638" spans="9:38">
      <c r="I638" s="143" t="s">
        <v>4710</v>
      </c>
      <c r="J638" s="144" t="s">
        <v>6571</v>
      </c>
      <c r="AK638" s="281" t="s">
        <v>3900</v>
      </c>
      <c r="AL638" s="282" t="s">
        <v>3901</v>
      </c>
    </row>
    <row r="639" spans="9:38">
      <c r="I639" s="143" t="s">
        <v>1618</v>
      </c>
      <c r="J639" s="144" t="s">
        <v>6572</v>
      </c>
      <c r="AK639" s="281" t="s">
        <v>3902</v>
      </c>
      <c r="AL639" s="282" t="s">
        <v>3903</v>
      </c>
    </row>
    <row r="640" spans="9:38">
      <c r="I640" s="143" t="s">
        <v>1216</v>
      </c>
      <c r="J640" s="144" t="s">
        <v>1217</v>
      </c>
      <c r="AK640" s="281" t="s">
        <v>3904</v>
      </c>
      <c r="AL640" s="282" t="s">
        <v>3905</v>
      </c>
    </row>
    <row r="641" spans="9:38">
      <c r="I641" s="143" t="s">
        <v>1400</v>
      </c>
      <c r="J641" s="144" t="s">
        <v>6573</v>
      </c>
      <c r="AK641" s="281" t="s">
        <v>3906</v>
      </c>
      <c r="AL641" s="282" t="s">
        <v>3907</v>
      </c>
    </row>
    <row r="642" spans="9:38">
      <c r="I642" s="143" t="s">
        <v>95</v>
      </c>
      <c r="J642" s="144" t="s">
        <v>1378</v>
      </c>
      <c r="AK642" s="281" t="s">
        <v>3908</v>
      </c>
      <c r="AL642" s="282" t="s">
        <v>3909</v>
      </c>
    </row>
    <row r="643" spans="9:38">
      <c r="I643" s="143" t="s">
        <v>93</v>
      </c>
      <c r="J643" s="144" t="s">
        <v>6574</v>
      </c>
      <c r="AK643" s="281" t="s">
        <v>3910</v>
      </c>
      <c r="AL643" s="282" t="s">
        <v>3911</v>
      </c>
    </row>
    <row r="644" spans="9:38">
      <c r="I644" s="143" t="s">
        <v>4674</v>
      </c>
      <c r="J644" s="144" t="s">
        <v>6575</v>
      </c>
      <c r="AK644" s="281" t="s">
        <v>3912</v>
      </c>
      <c r="AL644" s="282" t="s">
        <v>3913</v>
      </c>
    </row>
    <row r="645" spans="9:38">
      <c r="I645" s="143" t="s">
        <v>2659</v>
      </c>
      <c r="J645" s="144" t="s">
        <v>6576</v>
      </c>
      <c r="AK645" s="281" t="s">
        <v>3914</v>
      </c>
      <c r="AL645" s="282" t="s">
        <v>3915</v>
      </c>
    </row>
    <row r="646" spans="9:38">
      <c r="I646" s="143" t="s">
        <v>760</v>
      </c>
      <c r="J646" s="144" t="s">
        <v>4434</v>
      </c>
      <c r="AK646" s="281" t="s">
        <v>3916</v>
      </c>
      <c r="AL646" s="282" t="s">
        <v>3917</v>
      </c>
    </row>
    <row r="647" spans="9:38">
      <c r="I647" s="143" t="s">
        <v>2775</v>
      </c>
      <c r="J647" s="144" t="s">
        <v>6577</v>
      </c>
      <c r="AK647" s="281" t="s">
        <v>3918</v>
      </c>
      <c r="AL647" s="282" t="s">
        <v>3919</v>
      </c>
    </row>
    <row r="648" spans="9:38">
      <c r="I648" s="143" t="s">
        <v>3601</v>
      </c>
      <c r="J648" s="144" t="s">
        <v>6578</v>
      </c>
      <c r="AK648" s="281" t="s">
        <v>3920</v>
      </c>
      <c r="AL648" s="282" t="s">
        <v>3921</v>
      </c>
    </row>
    <row r="649" spans="9:38">
      <c r="I649" s="143" t="s">
        <v>1613</v>
      </c>
      <c r="J649" s="144" t="s">
        <v>6579</v>
      </c>
      <c r="AK649" s="281" t="s">
        <v>3922</v>
      </c>
      <c r="AL649" s="282" t="s">
        <v>3923</v>
      </c>
    </row>
    <row r="650" spans="9:38">
      <c r="I650" s="143" t="s">
        <v>1379</v>
      </c>
      <c r="J650" s="144" t="s">
        <v>6580</v>
      </c>
      <c r="AK650" s="281" t="s">
        <v>3924</v>
      </c>
      <c r="AL650" s="282" t="s">
        <v>3925</v>
      </c>
    </row>
    <row r="651" spans="9:38">
      <c r="I651" s="143" t="s">
        <v>4616</v>
      </c>
      <c r="J651" s="144" t="s">
        <v>4675</v>
      </c>
      <c r="AK651" s="281" t="s">
        <v>3926</v>
      </c>
      <c r="AL651" s="282" t="s">
        <v>3927</v>
      </c>
    </row>
    <row r="652" spans="9:38">
      <c r="I652" s="143" t="s">
        <v>2816</v>
      </c>
      <c r="J652" s="144" t="s">
        <v>6581</v>
      </c>
      <c r="AK652" s="281" t="s">
        <v>3928</v>
      </c>
      <c r="AL652" s="282" t="s">
        <v>3929</v>
      </c>
    </row>
    <row r="653" spans="9:38">
      <c r="I653" s="145" t="s">
        <v>2771</v>
      </c>
      <c r="J653" s="146" t="s">
        <v>6582</v>
      </c>
      <c r="AK653" s="281" t="s">
        <v>3930</v>
      </c>
      <c r="AL653" s="282" t="s">
        <v>3931</v>
      </c>
    </row>
    <row r="654" spans="9:38">
      <c r="AK654" s="281" t="s">
        <v>3932</v>
      </c>
      <c r="AL654" s="282" t="s">
        <v>3933</v>
      </c>
    </row>
    <row r="655" spans="9:38">
      <c r="AK655" s="281" t="s">
        <v>3934</v>
      </c>
      <c r="AL655" s="282" t="s">
        <v>3935</v>
      </c>
    </row>
    <row r="656" spans="9:38">
      <c r="AK656" s="281" t="s">
        <v>3936</v>
      </c>
      <c r="AL656" s="282" t="s">
        <v>3937</v>
      </c>
    </row>
    <row r="657" spans="37:38">
      <c r="AK657" s="281" t="s">
        <v>3938</v>
      </c>
      <c r="AL657" s="282" t="s">
        <v>3939</v>
      </c>
    </row>
    <row r="658" spans="37:38">
      <c r="AK658" s="281" t="s">
        <v>3940</v>
      </c>
      <c r="AL658" s="282" t="s">
        <v>3941</v>
      </c>
    </row>
    <row r="659" spans="37:38">
      <c r="AK659" s="281" t="s">
        <v>3942</v>
      </c>
      <c r="AL659" s="282" t="s">
        <v>3943</v>
      </c>
    </row>
    <row r="660" spans="37:38">
      <c r="AK660" s="281" t="s">
        <v>3944</v>
      </c>
      <c r="AL660" s="282" t="s">
        <v>3945</v>
      </c>
    </row>
    <row r="661" spans="37:38">
      <c r="AK661" s="281" t="s">
        <v>7753</v>
      </c>
      <c r="AL661" s="282" t="s">
        <v>7754</v>
      </c>
    </row>
    <row r="662" spans="37:38">
      <c r="AK662" s="281" t="s">
        <v>3946</v>
      </c>
      <c r="AL662" s="282" t="s">
        <v>3947</v>
      </c>
    </row>
    <row r="663" spans="37:38">
      <c r="AK663" s="281" t="s">
        <v>3948</v>
      </c>
      <c r="AL663" s="282" t="s">
        <v>3949</v>
      </c>
    </row>
    <row r="664" spans="37:38">
      <c r="AK664" s="281" t="s">
        <v>3950</v>
      </c>
      <c r="AL664" s="282" t="s">
        <v>3951</v>
      </c>
    </row>
    <row r="665" spans="37:38">
      <c r="AK665" s="281" t="s">
        <v>3952</v>
      </c>
      <c r="AL665" s="282" t="s">
        <v>3953</v>
      </c>
    </row>
    <row r="666" spans="37:38">
      <c r="AK666" s="281" t="s">
        <v>3954</v>
      </c>
      <c r="AL666" s="282" t="s">
        <v>3955</v>
      </c>
    </row>
    <row r="667" spans="37:38">
      <c r="AK667" s="281" t="s">
        <v>3956</v>
      </c>
      <c r="AL667" s="282" t="s">
        <v>3957</v>
      </c>
    </row>
    <row r="668" spans="37:38">
      <c r="AK668" s="281" t="s">
        <v>3958</v>
      </c>
      <c r="AL668" s="282" t="s">
        <v>3959</v>
      </c>
    </row>
    <row r="669" spans="37:38">
      <c r="AK669" s="281" t="s">
        <v>3960</v>
      </c>
      <c r="AL669" s="282" t="s">
        <v>3961</v>
      </c>
    </row>
    <row r="670" spans="37:38">
      <c r="AK670" s="281" t="s">
        <v>3962</v>
      </c>
      <c r="AL670" s="282" t="s">
        <v>3963</v>
      </c>
    </row>
    <row r="671" spans="37:38">
      <c r="AK671" s="281" t="s">
        <v>3964</v>
      </c>
      <c r="AL671" s="282" t="s">
        <v>3965</v>
      </c>
    </row>
    <row r="672" spans="37:38">
      <c r="AK672" s="281" t="s">
        <v>3966</v>
      </c>
      <c r="AL672" s="282" t="s">
        <v>3967</v>
      </c>
    </row>
    <row r="673" spans="37:38">
      <c r="AK673" s="281" t="s">
        <v>3968</v>
      </c>
      <c r="AL673" s="282" t="s">
        <v>3969</v>
      </c>
    </row>
    <row r="674" spans="37:38">
      <c r="AK674" s="281" t="s">
        <v>3970</v>
      </c>
      <c r="AL674" s="282" t="s">
        <v>3971</v>
      </c>
    </row>
    <row r="675" spans="37:38">
      <c r="AK675" s="281" t="s">
        <v>3972</v>
      </c>
      <c r="AL675" s="282" t="s">
        <v>3973</v>
      </c>
    </row>
    <row r="676" spans="37:38">
      <c r="AK676" s="281" t="s">
        <v>7721</v>
      </c>
      <c r="AL676" s="282" t="s">
        <v>7722</v>
      </c>
    </row>
    <row r="677" spans="37:38">
      <c r="AK677" s="281" t="s">
        <v>3974</v>
      </c>
      <c r="AL677" s="282" t="s">
        <v>3975</v>
      </c>
    </row>
    <row r="678" spans="37:38">
      <c r="AK678" s="281" t="s">
        <v>3976</v>
      </c>
      <c r="AL678" s="282" t="s">
        <v>3977</v>
      </c>
    </row>
    <row r="679" spans="37:38">
      <c r="AK679" s="281" t="s">
        <v>3978</v>
      </c>
      <c r="AL679" s="282" t="s">
        <v>3979</v>
      </c>
    </row>
    <row r="680" spans="37:38">
      <c r="AK680" s="281" t="s">
        <v>3980</v>
      </c>
      <c r="AL680" s="282" t="s">
        <v>3981</v>
      </c>
    </row>
    <row r="681" spans="37:38">
      <c r="AK681" s="281" t="s">
        <v>3982</v>
      </c>
      <c r="AL681" s="282" t="s">
        <v>3983</v>
      </c>
    </row>
    <row r="682" spans="37:38">
      <c r="AK682" s="281" t="s">
        <v>3984</v>
      </c>
      <c r="AL682" s="282" t="s">
        <v>3985</v>
      </c>
    </row>
    <row r="683" spans="37:38">
      <c r="AK683" s="281" t="s">
        <v>3986</v>
      </c>
      <c r="AL683" s="282" t="s">
        <v>3987</v>
      </c>
    </row>
    <row r="684" spans="37:38">
      <c r="AK684" s="281" t="s">
        <v>3988</v>
      </c>
      <c r="AL684" s="282" t="s">
        <v>3989</v>
      </c>
    </row>
    <row r="685" spans="37:38">
      <c r="AK685" s="281" t="s">
        <v>3990</v>
      </c>
      <c r="AL685" s="282" t="s">
        <v>3991</v>
      </c>
    </row>
    <row r="686" spans="37:38">
      <c r="AK686" s="281" t="s">
        <v>3992</v>
      </c>
      <c r="AL686" s="282" t="s">
        <v>3993</v>
      </c>
    </row>
    <row r="687" spans="37:38">
      <c r="AK687" s="281" t="s">
        <v>3994</v>
      </c>
      <c r="AL687" s="282" t="s">
        <v>3995</v>
      </c>
    </row>
    <row r="688" spans="37:38">
      <c r="AK688" s="281" t="s">
        <v>3996</v>
      </c>
      <c r="AL688" s="282" t="s">
        <v>3997</v>
      </c>
    </row>
    <row r="689" spans="37:38">
      <c r="AK689" s="281" t="s">
        <v>3998</v>
      </c>
      <c r="AL689" s="282" t="s">
        <v>3999</v>
      </c>
    </row>
    <row r="690" spans="37:38">
      <c r="AK690" s="281" t="s">
        <v>4000</v>
      </c>
      <c r="AL690" s="282" t="s">
        <v>4001</v>
      </c>
    </row>
    <row r="691" spans="37:38">
      <c r="AK691" s="281" t="s">
        <v>4002</v>
      </c>
      <c r="AL691" s="282" t="s">
        <v>4003</v>
      </c>
    </row>
    <row r="692" spans="37:38">
      <c r="AK692" s="281" t="s">
        <v>4004</v>
      </c>
      <c r="AL692" s="282" t="s">
        <v>4005</v>
      </c>
    </row>
    <row r="693" spans="37:38">
      <c r="AK693" s="281" t="s">
        <v>4006</v>
      </c>
      <c r="AL693" s="282" t="s">
        <v>4007</v>
      </c>
    </row>
    <row r="694" spans="37:38">
      <c r="AK694" s="281" t="s">
        <v>4008</v>
      </c>
      <c r="AL694" s="282" t="s">
        <v>4009</v>
      </c>
    </row>
    <row r="695" spans="37:38">
      <c r="AK695" s="281" t="s">
        <v>4010</v>
      </c>
      <c r="AL695" s="282" t="s">
        <v>4011</v>
      </c>
    </row>
    <row r="696" spans="37:38">
      <c r="AK696" s="281" t="s">
        <v>4012</v>
      </c>
      <c r="AL696" s="282" t="s">
        <v>4013</v>
      </c>
    </row>
    <row r="697" spans="37:38">
      <c r="AK697" s="283" t="s">
        <v>4014</v>
      </c>
      <c r="AL697" s="284"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1"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2"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2"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2"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4"/>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5" t="s">
        <v>40</v>
      </c>
    </row>
    <row r="221" spans="1:3">
      <c r="B221" s="210" t="s">
        <v>2897</v>
      </c>
    </row>
    <row r="222" spans="1:3">
      <c r="B222" s="210" t="s">
        <v>2898</v>
      </c>
    </row>
    <row r="223" spans="1:3">
      <c r="B223" s="265"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2026-09-17T09:15:50Z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f3310d8f-122c-4c8a-af29-cd9de841932c_Enabled">
    <vt:lpwstr>true</vt:lpwstr>
  </property>
  <property fmtid="{D5CDD505-2E9C-101B-9397-08002B2CF9AE}" pid="11" name="MSIP_Label_f3310d8f-122c-4c8a-af29-cd9de841932c_SetDate">
    <vt:lpwstr>2026-09-15T18:06:11Z</vt:lpwstr>
  </property>
  <property fmtid="{D5CDD505-2E9C-101B-9397-08002B2CF9AE}" pid="12" name="MSIP_Label_f3310d8f-122c-4c8a-af29-cd9de841932c_Method">
    <vt:lpwstr>Standard</vt:lpwstr>
  </property>
  <property fmtid="{D5CDD505-2E9C-101B-9397-08002B2CF9AE}" pid="13" name="MSIP_Label_f3310d8f-122c-4c8a-af29-cd9de841932c_Name">
    <vt:lpwstr>Internal</vt:lpwstr>
  </property>
  <property fmtid="{D5CDD505-2E9C-101B-9397-08002B2CF9AE}" pid="14" name="MSIP_Label_f3310d8f-122c-4c8a-af29-cd9de841932c_SiteId">
    <vt:lpwstr>79c738e8-25cd-4c36-adf6-6ea2ed78f6a4</vt:lpwstr>
  </property>
  <property fmtid="{D5CDD505-2E9C-101B-9397-08002B2CF9AE}" pid="15" name="MSIP_Label_f3310d8f-122c-4c8a-af29-cd9de841932c_ActionId">
    <vt:lpwstr>68251875-afd1-4981-b985-4bfbdc419977</vt:lpwstr>
  </property>
  <property fmtid="{D5CDD505-2E9C-101B-9397-08002B2CF9AE}" pid="16" name="MSIP_Label_f3310d8f-122c-4c8a-af29-cd9de841932c_ContentBits">
    <vt:lpwstr>0</vt:lpwstr>
  </property>
  <property fmtid="{D5CDD505-2E9C-101B-9397-08002B2CF9AE}" pid="17" name="MSIP_Label_f3310d8f-122c-4c8a-af29-cd9de841932c_Tag">
    <vt:lpwstr>10, 3, 0, 1</vt:lpwstr>
  </property>
  <property fmtid="{D5CDD505-2E9C-101B-9397-08002B2CF9AE}" pid="18" name="HiddenData">
    <vt:lpwstr>Hidden Sheets: Sheet2,Sheet1,Commodity underlyings,WC_Underlyings(...)
</vt:lpwstr>
  </property>
  <property fmtid="{D5CDD505-2E9C-101B-9397-08002B2CF9AE}" pid="19" name="FormulaData">
    <vt:lpwstr>Formula Contents:
Sheet Name: LookupValues: O2 (...)</vt:lpwstr>
  </property>
</Properties>
</file>