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1" documentId="14_{4782A71F-A364-490A-9402-DF88B36CEB46}" xr6:coauthVersionLast="47" xr6:coauthVersionMax="47" xr10:uidLastSave="{0549E642-7642-4EFA-9B85-23781A520D1C}"/>
  <bookViews>
    <workbookView xWindow="33240" yWindow="6165" windowWidth="24405" windowHeight="927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<sst xmlns="http://schemas.openxmlformats.org/spreadsheetml/2006/main" count="12745" uniqueCount="7772">
  <si>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</si>
  <si>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</si>
  <si>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</si>
  <si>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</si>
  <si>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</si>
  <si>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</si>
  <si>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</si>
  <si>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</si>
  <si>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</si>
  <si>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</si>
  <si>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</si>
  <si>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</si>
  <si>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</si>
  <si>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</si>
  <si>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</si>
  <si>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</si>
  <si>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</si>
  <si>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</si>
  <si>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</si>
  <si>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</si>
  <si>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</si>
  <si>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</si>
  <si>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</si>
  <si>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</si>
  <si>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</si>
  <si>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</si>
  <si>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</si>
  <si>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</si>
  <si>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</si>
  <si>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</si>
  <si>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</si>
  <si>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</si>
  <si>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</si>
  <si>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</si>
  <si>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</si>
  <si>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</si>
  <si>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</si>
  <si>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</si>
  <si>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</si>
  <si>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</si>
  <si>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</si>
  <si>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</si>
  <si>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</si>
  <si>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</si>
  <si>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</si>
  <si>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</si>
  <si>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</si>
  <si>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</si>
  <si>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</si>
  <si>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</si>
  <si>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</si>
  <si>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</si>
  <si>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</si>
  <si>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</si>
  <si>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</si>
  <si>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</si>
  <si>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</si>
  <si>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</si>
  <si>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</si>
  <si>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</si>
  <si>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</si>
  <si>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</si>
  <si>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</si>
  <si>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</si>
  <si>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</si>
  <si>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</si>
  <si>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</si>
  <si>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</si>
  <si>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</si>
  <si>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</si>
  <si>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</si>
  <si>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</si>
  <si>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</si>
  <si>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</si>
  <si>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</si>
  <si>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</si>
  <si>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</si>
  <si>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</si>
  <si>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</si>
  <si>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</si>
  <si>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</si>
  <si>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</si>
  <si>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</si>
  <si>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</si>
  <si>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</si>
  <si>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</si>
  <si>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</si>
  <si>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</si>
  <si>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</si>
  <si>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</si>
  <si>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</si>
  <si>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</si>
  <si>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</si>
  <si>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</si>
  <si>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</si>
  <si>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</si>
  <si>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</si>
  <si>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</si>
  <si>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</si>
  <si>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</si>
  <si>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</si>
  <si>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</si>
  <si>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</si>
  <si>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</si>
  <si>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</si>
  <si>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</si>
  <si>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</si>
  <si>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</si>
  <si>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</si>
  <si>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</si>
  <si>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</si>
  <si>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</si>
  <si>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</si>
  <si>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</si>
  <si>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</si>
  <si>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</si>
  <si>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</si>
  <si>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</si>
  <si>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</si>
  <si>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</si>
  <si>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</si>
  <si>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</si>
  <si>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</si>
  <si>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</si>
  <si>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</si>
  <si>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</si>
  <si>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</si>
  <si>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</si>
  <si>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</si>
  <si>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</si>
  <si>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</si>
  <si>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</si>
  <si>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</si>
  <si>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</si>
  <si>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</si>
  <si>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</si>
  <si>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</si>
  <si>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</si>
  <si>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</si>
  <si>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</si>
  <si>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</si>
  <si>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</si>
  <si>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</si>
  <si>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</si>
  <si>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</si>
  <si>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</si>
  <si>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</si>
  <si>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</si>
  <si>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</si>
  <si>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</si>
  <si>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</si>
  <si>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</si>
  <si>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</si>
  <si>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</si>
  <si>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</si>
  <si>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</si>
  <si>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</si>
  <si>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</si>
  <si>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</si>
  <si>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</si>
  <si>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</si>
  <si>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</si>
  <si>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</si>
  <si>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</si>
  <si>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</si>
  <si>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</si>
  <si>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</si>
  <si>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</si>
  <si>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</si>
  <si>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</si>
  <si>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</si>
  <si>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</si>
  <si>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</si>
  <si>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</si>
  <si>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</si>
  <si>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</si>
  <si>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</si>
  <si>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</si>
  <si>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</si>
  <si>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</si>
  <si>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</si>
  <si>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</si>
  <si>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</si>
  <si>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</si>
  <si>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</si>
  <si>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</si>
  <si>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</si>
  <si>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</si>
  <si>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</si>
  <si>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</si>
  <si>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</si>
  <si>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</si>
  <si>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</si>
  <si>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</si>
  <si>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</si>
  <si>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</si>
  <si>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</si>
  <si>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</si>
  <si>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</si>
  <si>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</si>
  <si>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</si>
  <si>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</si>
  <si>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</si>
  <si>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</si>
  <si>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</si>
  <si>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</si>
  <si>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</si>
  <si>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</si>
  <si>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</si>
  <si>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</si>
  <si>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</si>
  <si>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</si>
  <si>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</si>
  <si>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</si>
  <si>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</si>
  <si>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</si>
  <si>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</si>
  <si>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</si>
  <si>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</si>
  <si>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</si>
  <si>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</si>
  <si>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</si>
  <si>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</si>
  <si>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</si>
  <si>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</si>
  <si>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</si>
  <si>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</si>
  <si>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</si>
  <si>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</si>
  <si>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</si>
  <si>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</si>
  <si>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</si>
  <si>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</si>
  <si>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</si>
  <si>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</si>
  <si>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</si>
  <si>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</si>
  <si>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</si>
  <si>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</si>
  <si>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</si>
  <si>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</si>
  <si>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</si>
  <si>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</si>
  <si>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</si>
  <si>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</si>
  <si>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</si>
  <si>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</si>
  <si>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</si>
  <si>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</si>
  <si>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</si>
  <si>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</si>
  <si>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</si>
  <si>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</si>
  <si>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</si>
  <si>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</si>
  <si>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</si>
  <si>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</si>
  <si>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</si>
  <si>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</si>
  <si>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</si>
  <si>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</si>
  <si>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</si>
  <si>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</si>
  <si>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</si>
  <si>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</si>
  <si>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</si>
  <si>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</si>
  <si>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</si>
  <si>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</si>
  <si>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</si>
  <si>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</si>
  <si>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</si>
  <si>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</si>
  <si>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</si>
  <si>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</si>
  <si>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</si>
  <si>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</si>
  <si>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</si>
  <si>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</si>
  <si>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</si>
  <si>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</si>
  <si>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</si>
  <si>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</si>
  <si>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</si>
  <si>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</si>
  <si>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</si>
  <si>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</si>
  <si>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</si>
  <si>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</si>
  <si>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</si>
  <si>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</si>
  <si>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</si>
  <si>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</si>
  <si>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</si>
  <si>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</si>
  <si>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</si>
  <si>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</si>
  <si>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</si>
  <si>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</si>
  <si>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</si>
  <si>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</si>
  <si>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</si>
  <si>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</si>
  <si>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</si>
  <si>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</si>
  <si>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</si>
  <si>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</si>
  <si>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</si>
  <si>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</si>
  <si>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</si>
  <si>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</si>
  <si>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</si>
  <si>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</si>
  <si>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</si>
  <si>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</si>
  <si>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</si>
  <si>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</si>
  <si>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</si>
  <si>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</si>
  <si>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</si>
  <si>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</si>
  <si>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</si>
  <si>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</si>
  <si>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</si>
  <si>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</si>
  <si>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</si>
  <si>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</si>
  <si>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</si>
  <si>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</si>
  <si>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</si>
  <si>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</si>
  <si>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</si>
  <si>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</si>
  <si>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</si>
  <si>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</si>
  <si>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</si>
  <si>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</si>
  <si>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</si>
  <si>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</si>
  <si>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</si>
  <si>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</si>
  <si>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</si>
  <si>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</si>
  <si>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</si>
  <si>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</si>
  <si>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</si>
  <si>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</si>
  <si>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</si>
  <si>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</si>
  <si>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</si>
  <si>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</si>
  <si>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</si>
  <si>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</si>
  <si>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</si>
  <si>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</si>
  <si>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</si>
  <si>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</si>
  <si>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</si>
  <si>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</si>
  <si>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</si>
  <si>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</si>
  <si>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</si>
  <si>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</si>
  <si>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</si>
  <si>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</si>
  <si>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</si>
  <si>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</si>
  <si>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</si>
  <si>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</si>
  <si>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</si>
  <si>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</si>
  <si>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</si>
  <si>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</si>
  <si>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</si>
  <si>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</si>
  <si>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</si>
  <si>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</si>
  <si>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</si>
  <si>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</si>
  <si>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</si>
  <si>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</si>
  <si>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</si>
  <si>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</si>
  <si>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</si>
  <si>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</si>
  <si>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</si>
  <si>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</si>
  <si>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</si>
  <si>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</si>
  <si>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</si>
  <si>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</si>
  <si>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</si>
  <si>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</si>
  <si>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</si>
  <si>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</si>
  <si>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</si>
  <si>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</si>
  <si>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</si>
  <si>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</si>
  <si>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</si>
  <si>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</si>
  <si>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</si>
  <si>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</si>
  <si>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</si>
  <si>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</si>
  <si>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</si>
  <si>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</si>
  <si>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</si>
  <si>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</si>
  <si>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</si>
  <si>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</si>
  <si>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</si>
  <si>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</si>
  <si>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</si>
  <si>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</si>
  <si>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</si>
  <si>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</si>
  <si>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</si>
  <si>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</si>
  <si>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</si>
  <si>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</si>
  <si>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</si>
  <si>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</si>
  <si>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</si>
  <si>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</si>
  <si>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</si>
  <si>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</si>
  <si>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</si>
  <si>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</si>
  <si>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</si>
  <si>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</si>
  <si>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</si>
  <si>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</si>
  <si>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</si>
  <si>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</si>
  <si>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</si>
  <si>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</si>
  <si>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</si>
  <si>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</si>
  <si>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</si>
  <si>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</si>
  <si>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</si>
  <si>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</si>
  <si>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</si>
  <si>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</si>
  <si>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</si>
  <si>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</si>
  <si>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</si>
  <si>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</si>
  <si>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</si>
  <si>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</si>
  <si>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</si>
  <si>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</si>
  <si>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</si>
  <si>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</si>
  <si>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</si>
  <si>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</si>
  <si>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</si>
  <si>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</si>
  <si>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</si>
  <si>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</si>
  <si>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</si>
  <si>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</si>
  <si>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</si>
  <si>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</si>
  <si>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</si>
  <si>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</si>
  <si>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</si>
  <si>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</si>
  <si>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</si>
  <si>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</si>
  <si>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</si>
  <si>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</si>
  <si>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</si>
  <si>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</si>
  <si>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</si>
  <si>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</si>
  <si>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</si>
  <si>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</si>
  <si>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</si>
  <si>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</si>
  <si>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</si>
  <si>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</si>
  <si>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</si>
  <si>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</si>
  <si>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</si>
  <si>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</si>
  <si>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</si>
  <si>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</si>
  <si>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</si>
  <si>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</si>
  <si>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</si>
  <si>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</si>
  <si>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</si>
  <si>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</si>
  <si>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</si>
  <si>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</si>
  <si>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</si>
  <si>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</si>
  <si>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</si>
  <si>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</si>
  <si>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</si>
  <si>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</si>
  <si>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</si>
  <si>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</si>
  <si>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</si>
  <si>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</si>
  <si>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</si>
  <si>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</si>
  <si>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</si>
  <si>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</si>
  <si>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</si>
  <si>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</si>
  <si>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</si>
  <si>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</si>
  <si>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</si>
  <si>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</si>
  <si>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</si>
  <si>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</si>
  <si>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</si>
  <si>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</si>
  <si>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</si>
  <si>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</si>
  <si>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</si>
  <si>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</si>
  <si>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</si>
  <si>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</si>
  <si>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</si>
  <si>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</si>
  <si>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</si>
  <si>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</si>
  <si>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</si>
  <si>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</si>
  <si>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</si>
  <si>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</si>
  <si>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</si>
  <si>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</si>
  <si>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</si>
  <si>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</si>
  <si>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</si>
  <si>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</si>
  <si>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</si>
  <si>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</si>
  <si>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</si>
  <si>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</si>
  <si>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</si>
  <si>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</si>
  <si>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</si>
  <si>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</si>
  <si>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</si>
  <si>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</si>
  <si>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</si>
  <si>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</si>
  <si>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</si>
  <si>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</si>
  <si>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</si>
  <si>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</si>
  <si>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</si>
  <si>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</si>
  <si>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</si>
  <si>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</si>
  <si>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</si>
  <si>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</si>
  <si>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</si>
  <si>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</si>
  <si>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</si>
  <si>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</si>
  <si>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</si>
  <si>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</si>
  <si>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</si>
  <si>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</si>
  <si>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</si>
  <si>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</si>
  <si>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</si>
  <si>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</si>
  <si>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</si>
  <si>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</si>
  <si>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</si>
  <si>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</si>
  <si>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</si>
  <si>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</si>
  <si>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</si>
  <si>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</si>
  <si>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</si>
  <si>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</si>
  <si>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</si>
  <si>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</si>
  <si>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</si>
  <si>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</si>
  <si>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</si>
  <si>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</si>
  <si>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</si>
  <si>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</si>
  <si>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</si>
  <si>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</si>
  <si>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</si>
  <si>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</si>
  <si>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</si>
  <si>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</si>
  <si>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</si>
  <si>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</si>
  <si>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</si>
  <si>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</si>
  <si>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</si>
  <si>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</si>
  <si>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</si>
  <si>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</si>
  <si>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</si>
  <si>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</si>
  <si>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</si>
  <si>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</si>
  <si>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</si>
  <si>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</si>
  <si>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</si>
  <si>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</si>
  <si>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</si>
  <si>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</si>
  <si>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</si>
  <si>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</si>
  <si>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</si>
  <si>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</si>
  <si>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</si>
  <si>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</si>
  <si>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</si>
  <si>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</si>
  <si>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</si>
  <si>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</si>
  <si>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</si>
  <si>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</si>
  <si>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</si>
  <si>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</si>
  <si>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</si>
  <si>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</si>
  <si>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</si>
  <si>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</si>
  <si>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</si>
  <si>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</si>
  <si>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</si>
  <si>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</si>
  <si>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</si>
  <si>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</si>
  <si>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</si>
  <si>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</si>
  <si>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</si>
  <si>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</si>
  <si>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</si>
  <si>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</si>
  <si>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</si>
  <si>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</si>
  <si>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</si>
  <si>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</si>
  <si>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</si>
  <si>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</si>
  <si>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</si>
  <si>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</si>
  <si>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</si>
  <si>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</si>
  <si>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</si>
  <si>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</si>
  <si>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</si>
  <si>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</si>
  <si>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</si>
  <si>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</si>
  <si>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</si>
  <si>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</si>
  <si>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</si>
  <si>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</si>
  <si>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</si>
  <si>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</si>
  <si>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</si>
  <si>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</si>
  <si>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</si>
  <si>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</si>
  <si>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</si>
  <si>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</si>
  <si>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</si>
  <si>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</si>
  <si>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</si>
  <si>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</si>
  <si>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</si>
  <si>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</si>
  <si>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</si>
  <si>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</si>
  <si>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</si>
  <si>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</si>
  <si>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</si>
  <si>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</si>
  <si>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</si>
  <si>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</si>
  <si>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</si>
  <si>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</si>
  <si>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</si>
  <si>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</si>
  <si>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</si>
  <si>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</si>
  <si>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</si>
  <si>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</si>
  <si>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</si>
  <si>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</si>
  <si>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</si>
  <si>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</si>
  <si>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</si>
  <si>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</si>
  <si>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</si>
  <si>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</si>
  <si>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</si>
  <si>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</si>
  <si>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</si>
  <si>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</si>
  <si>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</si>
  <si>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</si>
  <si>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</si>
  <si>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</si>
  <si>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</si>
  <si>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</si>
  <si>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</si>
  <si>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</si>
  <si>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</si>
  <si>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</si>
  <si>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</si>
  <si>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</si>
  <si>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</si>
  <si>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</si>
  <si>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</si>
  <si>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</si>
  <si>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</si>
  <si>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</si>
  <si>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</si>
  <si>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</si>
  <si>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</si>
  <si>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</si>
  <si>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</si>
  <si>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</si>
  <si>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</si>
  <si>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</si>
  <si>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</si>
  <si>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</si>
  <si>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</si>
  <si>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</si>
  <si>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</si>
  <si>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</si>
  <si>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</si>
  <si>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</si>
  <si>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</si>
  <si>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</si>
  <si>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</si>
  <si>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</si>
  <si>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</si>
  <si>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</si>
  <si>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</si>
  <si>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</si>
  <si>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</si>
  <si>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</si>
  <si>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</si>
  <si>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</si>
  <si>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</si>
  <si>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</si>
  <si>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</si>
  <si>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</si>
  <si>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</si>
  <si>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</si>
  <si>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</si>
  <si>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</si>
  <si>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</si>
  <si>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</si>
  <si>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</si>
  <si>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</si>
  <si>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</si>
  <si>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</si>
  <si>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</si>
  <si>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</si>
  <si>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</si>
  <si>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</si>
  <si>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</si>
  <si>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</si>
  <si>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</si>
  <si>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</si>
  <si>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</si>
  <si>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</si>
  <si>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</si>
  <si>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</si>
  <si>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</si>
  <si>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</si>
  <si>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</si>
  <si>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</si>
  <si>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</si>
  <si>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</si>
  <si>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</si>
  <si>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</si>
  <si>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</si>
  <si>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</si>
  <si>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</si>
  <si>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</si>
  <si>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</si>
  <si>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</si>
  <si>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</si>
  <si>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</si>
  <si>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</si>
  <si>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</si>
  <si>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</si>
  <si>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</si>
  <si>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</si>
  <si>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</si>
  <si>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</si>
  <si>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</si>
  <si>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</si>
  <si>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</si>
  <si>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</si>
  <si>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</si>
  <si>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</si>
  <si>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</si>
  <si>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</si>
  <si>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</si>
  <si>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</si>
  <si>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</si>
  <si>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</si>
  <si>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</si>
  <si>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</si>
  <si>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</si>
  <si>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</si>
  <si>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</si>
  <si>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</si>
  <si>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</si>
  <si>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</si>
  <si>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</si>
  <si>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</si>
  <si>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</si>
  <si>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</si>
  <si>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</si>
  <si>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</si>
  <si>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</si>
  <si>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</si>
  <si>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</si>
  <si>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</si>
  <si>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</si>
  <si>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</si>
  <si>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</si>
  <si>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</si>
  <si>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</si>
  <si>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</si>
  <si>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</si>
  <si>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</si>
  <si>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</si>
  <si>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</si>
  <si>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</si>
  <si>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</si>
  <si>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</si>
  <si>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</si>
  <si>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</si>
  <si>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</si>
  <si>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</si>
  <si>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</si>
  <si>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</si>
  <si>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</si>
  <si>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</si>
  <si>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</si>
  <si>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</si>
  <si>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</si>
  <si>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</si>
  <si>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</si>
  <si>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</si>
  <si>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</si>
  <si>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</si>
  <si>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</si>
  <si>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</si>
  <si>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</si>
  <si>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</si>
  <si>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</si>
  <si>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</si>
  <si>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</si>
  <si>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</si>
  <si>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</si>
  <si>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</si>
  <si>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</si>
  <si>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</si>
  <si>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</si>
  <si>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</si>
  <si>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</si>
  <si>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</si>
  <si>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</si>
  <si>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</si>
  <si>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</si>
  <si>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</si>
  <si>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</si>
  <si>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</si>
  <si>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</si>
  <si>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</si>
  <si>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</si>
  <si>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</si>
  <si>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</si>
  <si>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</si>
  <si>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</si>
  <si>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</si>
  <si>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</si>
  <si>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</si>
  <si>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</si>
  <si>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</si>
  <si>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</si>
  <si>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</si>
  <si>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</si>
  <si>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</si>
  <si>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</si>
  <si>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</si>
  <si>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</si>
  <si>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</si>
  <si>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</si>
  <si>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</si>
  <si>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</si>
  <si>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</si>
  <si>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</si>
  <si>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</si>
  <si>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</si>
  <si>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</si>
  <si>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</si>
  <si>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</si>
  <si>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</si>
  <si>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</si>
  <si>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</si>
  <si>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</si>
  <si>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</si>
  <si>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</si>
  <si>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</si>
  <si>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</si>
  <si>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</si>
  <si>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</si>
  <si>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</si>
  <si>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</si>
  <si>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</si>
  <si>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</si>
  <si>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</si>
  <si>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</si>
  <si>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</si>
  <si>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</si>
  <si>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</si>
  <si>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</si>
  <si>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</si>
  <si>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</si>
  <si>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</si>
  <si>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</si>
  <si>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</si>
  <si>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</si>
  <si>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</si>
  <si>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</si>
  <si>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</si>
  <si>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</si>
  <si>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</si>
  <si>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</si>
  <si>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</si>
  <si>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</si>
  <si>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</si>
  <si>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</si>
  <si>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</si>
  <si>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</si>
  <si>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</si>
  <si>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</si>
  <si>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</si>
  <si>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</si>
  <si>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</si>
  <si>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</si>
  <si>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</si>
  <si>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</si>
  <si>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</si>
  <si>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</si>
  <si>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</si>
  <si>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</si>
  <si>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</si>
  <si>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</si>
  <si>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</si>
  <si>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</si>
  <si>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</si>
  <si>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</si>
  <si>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</si>
  <si>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</si>
  <si>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</si>
  <si>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</si>
  <si>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</si>
  <si>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</si>
  <si>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</si>
  <si>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</si>
  <si>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</si>
  <si>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</si>
  <si>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</si>
  <si>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</si>
  <si>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</si>
  <si>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</si>
  <si>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</si>
  <si>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</si>
  <si>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</si>
  <si>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</si>
  <si>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</si>
  <si>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</si>
  <si>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</si>
  <si>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</si>
  <si>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</si>
  <si>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</si>
  <si>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</si>
  <si>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</si>
  <si>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</si>
  <si>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</si>
  <si>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</si>
  <si>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</si>
  <si>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</si>
  <si>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</si>
  <si>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</si>
  <si>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</si>
  <si>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</si>
  <si>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</si>
  <si>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</si>
  <si>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</si>
  <si>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</si>
  <si>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</si>
  <si>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</si>
  <si>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</si>
  <si>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</si>
  <si>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</si>
  <si>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</si>
  <si>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</si>
  <si>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</si>
  <si>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</si>
  <si>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</si>
  <si>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</si>
  <si>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</si>
  <si>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</si>
  <si>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</si>
  <si>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</si>
  <si>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</si>
  <si>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</si>
  <si>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</si>
  <si>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</si>
  <si>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</si>
  <si>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</si>
  <si>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</si>
  <si>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</si>
  <si>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</si>
  <si>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</si>
  <si>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</si>
  <si>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</si>
  <si>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</si>
  <si>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</si>
  <si>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</si>
  <si>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</si>
  <si>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</si>
  <si>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</si>
  <si>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</si>
  <si>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</si>
  <si>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</si>
  <si>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</si>
  <si>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</si>
  <si>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</si>
  <si>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</si>
  <si>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</si>
  <si>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</si>
  <si>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</si>
  <si>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</si>
  <si>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</si>
  <si>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</si>
  <si>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</si>
  <si>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</si>
  <si>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</si>
  <si>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</si>
  <si>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</si>
  <si>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</si>
  <si>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</si>
  <si>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</si>
  <si>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</si>
  <si>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</si>
  <si>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</si>
  <si>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</si>
  <si>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</si>
  <si>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</si>
  <si>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</si>
  <si>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</si>
  <si>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</si>
  <si>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</si>
  <si>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</si>
  <si>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</si>
  <si>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</si>
  <si>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</si>
  <si>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</si>
  <si>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</si>
  <si>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</si>
  <si>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</si>
  <si>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</si>
  <si>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</si>
  <si>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</si>
  <si>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</si>
  <si>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</si>
  <si>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</si>
  <si>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</si>
  <si>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</si>
  <si>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</si>
  <si>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</si>
  <si>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</si>
  <si>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</si>
  <si>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</si>
  <si>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</si>
  <si>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</si>
  <si>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</si>
  <si>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</si>
  <si>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</si>
  <si>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</si>
  <si>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</si>
  <si>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</si>
  <si>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</si>
  <si>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</si>
  <si>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</si>
  <si>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</si>
  <si>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</si>
  <si>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</si>
  <si>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</si>
  <si>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</si>
  <si>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</si>
  <si>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</si>
  <si>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</si>
  <si>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</si>
  <si>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</si>
  <si>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</si>
  <si>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</si>
  <si>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</si>
  <si>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</si>
  <si>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</si>
  <si>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</si>
  <si>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</si>
  <si>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</si>
  <si>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</si>
  <si>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</si>
  <si>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</si>
  <si>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</si>
  <si>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</si>
  <si>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</si>
  <si>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</si>
  <si>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</si>
  <si>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</si>
  <si>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</si>
  <si>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</si>
  <si>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</si>
  <si>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</si>
  <si>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</si>
  <si>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</si>
  <si>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</si>
  <si>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</si>
  <si>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</si>
  <si>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</si>
  <si>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</si>
  <si>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</si>
  <si>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</si>
  <si>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</si>
  <si>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</si>
  <si>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</si>
  <si>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</si>
  <si>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</si>
  <si>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</si>
  <si>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</si>
  <si>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</si>
  <si>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</si>
  <si>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</si>
  <si>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</si>
  <si>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</si>
  <si>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</si>
  <si>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</si>
  <si>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</si>
  <si>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</si>
  <si>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</si>
  <si>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</si>
  <si>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</si>
  <si>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</si>
  <si>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</si>
  <si>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</si>
  <si>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</si>
  <si>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</si>
  <si>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</si>
  <si>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</si>
  <si>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</si>
  <si>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</si>
  <si>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</si>
  <si>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</si>
  <si>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</si>
  <si>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</si>
  <si>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</si>
  <si>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</si>
  <si>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</si>
  <si>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</si>
  <si>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</si>
  <si>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</si>
  <si>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</si>
  <si>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</si>
  <si>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</si>
  <si>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</si>
  <si>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</si>
  <si>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</si>
  <si>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</si>
  <si>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</si>
  <si>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</si>
  <si>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</si>
  <si>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</si>
  <si>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</si>
  <si>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</si>
  <si>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</si>
  <si>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</si>
  <si>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</si>
  <si>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</si>
  <si>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</si>
  <si>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</si>
  <si>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</si>
  <si>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</si>
  <si>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</si>
  <si>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</si>
  <si>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</si>
  <si>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</si>
  <si>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</si>
  <si>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</si>
  <si>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</si>
  <si>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</si>
  <si>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</si>
  <si>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</si>
  <si>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</si>
  <si>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</si>
  <si>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</si>
  <si>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</si>
  <si>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</si>
  <si>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</si>
  <si>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</si>
  <si>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</si>
  <si>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</si>
  <si>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</si>
  <si>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</si>
  <si>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</si>
  <si>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</si>
  <si>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</si>
  <si>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</si>
  <si>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</si>
  <si>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</si>
  <si>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</si>
  <si>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</si>
  <si>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</si>
  <si>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</si>
  <si>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</si>
  <si>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</si>
  <si>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</si>
  <si>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</si>
  <si>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</si>
  <si>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</si>
  <si>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</si>
  <si>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</si>
  <si>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</si>
  <si>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</si>
  <si>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</si>
  <si>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</si>
  <si>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</si>
  <si>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</si>
  <si>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</si>
  <si>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</si>
  <si>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</si>
  <si>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</si>
  <si>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</si>
  <si>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</si>
  <si>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</si>
  <si>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</si>
  <si>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</si>
  <si>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</si>
  <si>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</si>
  <si>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</si>
  <si>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</si>
  <si>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</si>
  <si>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</si>
  <si>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</si>
  <si>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</si>
  <si>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</si>
  <si>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</si>
  <si>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</si>
  <si>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</si>
  <si>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</si>
  <si>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</si>
  <si>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</si>
  <si>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</si>
  <si>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</si>
  <si>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</si>
  <si>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</si>
  <si>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</si>
  <si>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</si>
  <si>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</si>
  <si>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</si>
  <si>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</si>
  <si>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</si>
  <si>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</si>
  <si>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</si>
  <si>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</si>
  <si>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</si>
  <si>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</si>
  <si>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</si>
  <si>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</si>
  <si>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</si>
  <si>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</si>
  <si>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</si>
  <si>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</si>
  <si>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</si>
  <si>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</si>
  <si>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</si>
  <si>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</si>
  <si>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</si>
  <si>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</si>
  <si>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</si>
  <si>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</si>
  <si>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</si>
  <si>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</si>
  <si>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</si>
  <si>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</si>
  <si>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</si>
  <si>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</si>
  <si>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</si>
  <si>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</si>
  <si>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</si>
  <si>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</si>
  <si>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</si>
  <si>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</si>
  <si>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</si>
  <si>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</si>
  <si>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</si>
  <si>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</si>
  <si>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</si>
  <si>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</si>
  <si>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</si>
  <si>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</si>
  <si>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</si>
  <si>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</si>
  <si>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</si>
  <si>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</si>
  <si>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</si>
  <si>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</si>
  <si>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</si>
  <si>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</si>
  <si>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</si>
  <si>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</si>
  <si>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</si>
  <si>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</si>
  <si>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</si>
  <si>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</si>
  <si>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</si>
  <si>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</si>
  <si>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</si>
  <si>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</si>
  <si>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</si>
  <si>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</si>
  <si>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</si>
  <si>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</si>
  <si>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</si>
  <si>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</si>
  <si>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</si>
  <si>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</si>
  <si>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</si>
  <si>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</si>
  <si>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</si>
  <si>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</si>
  <si>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</si>
  <si>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</si>
  <si>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</si>
  <si>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</si>
  <si>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</si>
  <si>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</si>
  <si>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</si>
  <si>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</si>
  <si>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</si>
  <si>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</si>
  <si>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</si>
  <si>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</si>
  <si>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</si>
  <si>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</si>
  <si>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</si>
  <si>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</si>
  <si>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</si>
  <si>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</si>
  <si>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</si>
  <si>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</si>
  <si>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</si>
  <si>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</si>
  <si>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</si>
  <si>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</si>
  <si>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</si>
  <si>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</si>
  <si>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</si>
  <si>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</si>
  <si>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</si>
  <si>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</si>
  <si>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</si>
  <si>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</si>
  <si>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</si>
  <si>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</si>
  <si>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</si>
  <si>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</si>
  <si>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</si>
  <si>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</si>
  <si>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</si>
  <si>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</si>
  <si>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</si>
  <si>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</si>
  <si>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</si>
  <si>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</si>
  <si>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</si>
  <si>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</si>
  <si>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</si>
  <si>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</si>
  <si>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</si>
  <si>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</si>
  <si>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</si>
  <si>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</si>
  <si>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</si>
  <si>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</si>
  <si>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</si>
  <si>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</si>
  <si>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</si>
  <si>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</si>
  <si>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</si>
  <si>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</si>
  <si>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</si>
  <si>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</si>
  <si>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</si>
  <si>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</si>
  <si>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</si>
  <si>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</si>
  <si>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</si>
  <si>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</si>
  <si>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</si>
  <si>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</si>
  <si>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</si>
  <si>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</si>
  <si>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</si>
  <si>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</si>
  <si>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</si>
  <si>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</si>
  <si>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</si>
  <si>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</si>
  <si>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</si>
  <si>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</si>
  <si>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</si>
  <si>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</si>
  <si>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</si>
  <si>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</si>
  <si>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</si>
  <si>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</si>
  <si>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</si>
  <si>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</si>
  <si>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</si>
  <si>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</si>
  <si>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</si>
  <si>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</si>
  <si>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</si>
  <si>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</si>
  <si>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</si>
  <si>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</si>
  <si>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</si>
  <si>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</si>
  <si>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</si>
  <si>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</si>
  <si>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</si>
  <si>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</si>
  <si>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</si>
  <si>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</si>
  <si>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</si>
  <si>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</si>
  <si>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</si>
  <si>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</si>
  <si>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</si>
  <si>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</si>
  <si>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</si>
  <si>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</si>
  <si>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</si>
  <si>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</si>
  <si>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</si>
  <si>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</si>
  <si>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</si>
  <si>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</si>
  <si>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</si>
  <si>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</si>
  <si>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</si>
  <si>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</si>
  <si>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</si>
  <si>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</si>
  <si>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</si>
  <si>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</si>
  <si>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</si>
  <si>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</si>
  <si>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</si>
  <si>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</si>
  <si>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</si>
  <si>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</si>
  <si>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</si>
  <si>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</si>
  <si>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</si>
  <si>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</si>
  <si>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</si>
  <si>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</si>
  <si>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</si>
  <si>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</si>
  <si>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</si>
  <si>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</si>
  <si>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</si>
  <si>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</si>
  <si>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</si>
  <si>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</si>
  <si>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</si>
  <si>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</si>
  <si>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</si>
  <si>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</si>
  <si>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</si>
  <si>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</si>
  <si>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</si>
  <si>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</si>
  <si>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</si>
  <si>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</si>
  <si>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</si>
  <si>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</si>
  <si>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</si>
  <si>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</si>
  <si>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</si>
  <si>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</si>
  <si>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</si>
  <si>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</si>
  <si>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</si>
  <si>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</si>
  <si>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</si>
  <si>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</si>
  <si>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</si>
  <si>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</si>
  <si>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</si>
  <si>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</si>
  <si>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</si>
  <si>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</si>
  <si>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</si>
  <si>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</si>
  <si>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</si>
  <si>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</si>
  <si>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</si>
  <si>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</si>
  <si>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</si>
  <si>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</si>
  <si>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</si>
  <si>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</si>
  <si>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</si>
  <si>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</si>
  <si>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</si>
  <si>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</si>
  <si>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</si>
  <si>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</si>
  <si>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</si>
  <si>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</si>
  <si>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</si>
  <si>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</si>
  <si>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</si>
  <si>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</si>
  <si>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</si>
  <si>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</si>
  <si>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</si>
  <si>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</si>
  <si>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</si>
  <si>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</si>
  <si>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</si>
  <si>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</si>
  <si>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</si>
  <si>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</si>
  <si>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</si>
  <si>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</si>
  <si>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</si>
  <si>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</si>
  <si>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</si>
  <si>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</si>
  <si>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</si>
  <si>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</si>
  <si>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</si>
  <si>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</si>
  <si>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</si>
  <si>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</si>
  <si>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</si>
  <si>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</si>
  <si>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</si>
  <si>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</si>
  <si>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</si>
  <si>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</si>
  <si>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</si>
  <si>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</si>
  <si>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</si>
  <si>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</si>
  <si>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</si>
  <si>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</si>
  <si>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</si>
  <si>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</si>
  <si>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</si>
  <si>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</si>
  <si>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</si>
  <si>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</si>
  <si>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</si>
  <si>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</si>
  <si>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</si>
  <si>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</si>
  <si>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</si>
  <si>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</si>
  <si>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</si>
  <si>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</si>
  <si>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</si>
  <si>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</si>
  <si>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</si>
  <si>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</si>
  <si>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</si>
  <si>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</si>
  <si>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</si>
  <si>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</si>
  <si>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</si>
  <si>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</si>
  <si>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</si>
  <si>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</si>
  <si>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</si>
  <si>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</si>
  <si>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</si>
  <si>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</si>
  <si>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</si>
  <si>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</si>
  <si>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</si>
  <si>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</si>
  <si>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</si>
  <si>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</si>
  <si>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</si>
  <si>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</si>
  <si>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</si>
  <si>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</si>
  <si>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</si>
  <si>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</si>
  <si>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</si>
  <si>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</si>
  <si>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</si>
  <si>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</si>
  <si>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</si>
  <si>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</si>
  <si>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</si>
  <si>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</si>
  <si>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</si>
  <si>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</si>
  <si>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</si>
  <si>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</si>
  <si>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</si>
  <si>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</si>
  <si>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</si>
  <si>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</si>
  <si>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</si>
  <si>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</si>
  <si>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</si>
  <si>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</si>
  <si>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</si>
  <si>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</si>
  <si>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</si>
  <si>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</si>
  <si>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</si>
  <si>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</si>
  <si>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</si>
  <si>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</si>
  <si>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</si>
  <si>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</si>
  <si>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</si>
  <si>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</si>
  <si>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</si>
  <si>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</si>
  <si>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</si>
  <si>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</si>
  <si>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</si>
  <si>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</si>
  <si>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</si>
  <si>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</si>
  <si>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</si>
  <si>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</si>
  <si>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</si>
  <si>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</si>
  <si>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</si>
  <si>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</si>
  <si>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</si>
  <si>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</si>
  <si>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</si>
  <si>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</si>
  <si>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</si>
  <si>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</si>
  <si>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</si>
  <si>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</si>
  <si>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</si>
  <si>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</si>
  <si>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</si>
  <si>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</si>
  <si>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</si>
  <si>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</si>
  <si>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</si>
  <si>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</si>
  <si>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</si>
  <si>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</si>
  <si>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</si>
  <si>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</si>
  <si>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</si>
  <si>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</si>
  <si>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</si>
  <si>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</si>
  <si>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</si>
  <si>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</si>
  <si>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</si>
  <si>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</si>
  <si>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</si>
  <si>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</si>
  <si>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</si>
  <si>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</si>
  <si>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</si>
  <si>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</si>
  <si>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</si>
  <si>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</si>
  <si>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</si>
  <si>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</si>
  <si>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</si>
  <si>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</si>
  <si>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</si>
  <si>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</si>
  <si>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</si>
  <si>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</si>
  <si>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</si>
  <si>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</si>
  <si>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</si>
  <si>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</si>
  <si>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</si>
  <si>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</si>
  <si>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</si>
  <si>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</si>
  <si>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</si>
  <si>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</si>
  <si>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</si>
  <si>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</si>
  <si>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</si>
  <si>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</si>
  <si>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</si>
  <si>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</si>
  <si>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</si>
  <si>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</si>
  <si>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</si>
  <si>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</si>
  <si>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</si>
  <si>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</si>
  <si>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</si>
  <si>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</si>
  <si>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</si>
  <si>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</si>
  <si>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</si>
  <si>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</si>
  <si>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</si>
  <si>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</si>
  <si>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</si>
  <si>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</si>
  <si>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</si>
  <si>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</si>
  <si>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</si>
  <si>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</si>
  <si>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</si>
  <si>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</si>
  <si>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</si>
  <si>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</si>
  <si>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</si>
  <si>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</si>
  <si>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</si>
  <si>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</si>
  <si>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</si>
  <si>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</si>
  <si>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</si>
  <si>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</si>
  <si>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</si>
  <si>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</si>
  <si>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</si>
  <si>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</si>
  <si>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</si>
  <si>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</si>
  <si>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</si>
  <si>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</si>
  <si>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</si>
  <si>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</si>
  <si>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</si>
  <si>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</si>
  <si>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</si>
  <si>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</si>
  <si>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</si>
  <si>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</si>
  <si>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</si>
  <si>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</si>
  <si>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</si>
  <si>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</si>
  <si>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</si>
  <si>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</si>
  <si>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</si>
  <si>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</si>
  <si>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</si>
  <si>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</si>
  <si>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</si>
  <si>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</si>
  <si>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</si>
  <si>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</si>
  <si>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</si>
  <si>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</si>
  <si>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</si>
  <si>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</si>
  <si>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</si>
  <si>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</si>
  <si>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</si>
  <si>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</si>
  <si>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</si>
  <si>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</si>
  <si>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</si>
  <si>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</si>
  <si>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</si>
  <si>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</si>
  <si>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</si>
  <si>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</si>
  <si>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</si>
  <si>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</si>
  <si>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</si>
  <si>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</si>
  <si>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</si>
  <si>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</si>
  <si>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</si>
  <si>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</si>
  <si>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</si>
  <si>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</si>
  <si>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</si>
  <si>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</si>
  <si>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</si>
  <si>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</si>
  <si>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</si>
  <si>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</si>
  <si>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</si>
  <si>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</si>
  <si>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</si>
  <si>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</si>
  <si>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</si>
  <si>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</si>
  <si>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</si>
  <si>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</si>
  <si>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</si>
  <si>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</si>
  <si>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</si>
  <si>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</si>
  <si>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</si>
  <si>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</si>
  <si>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</si>
  <si>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</si>
  <si>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</si>
  <si>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</si>
  <si>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</si>
  <si>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</si>
  <si>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</si>
  <si>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</si>
  <si>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</si>
  <si>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</si>
  <si>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</si>
  <si>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</si>
  <si>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</si>
  <si>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</si>
  <si>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</si>
  <si>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</si>
  <si>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</si>
  <si>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</si>
  <si>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</si>
  <si>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</si>
  <si>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</si>
  <si>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</si>
  <si>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</si>
  <si>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</si>
  <si>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</si>
  <si>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</si>
  <si>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</si>
  <si>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</si>
  <si>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</si>
  <si>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</si>
  <si>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</si>
  <si>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</si>
  <si>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</si>
  <si>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</si>
  <si>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</si>
  <si>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</si>
  <si>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</si>
  <si>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</si>
  <si>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</si>
  <si>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</si>
  <si>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</si>
  <si>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</si>
  <si>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</si>
  <si>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</si>
  <si>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</si>
  <si>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</si>
  <si>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</si>
  <si>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</si>
  <si>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</si>
  <si>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</si>
  <si>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</si>
  <si>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</si>
  <si>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</si>
  <si>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</si>
  <si>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</si>
  <si>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</si>
  <si>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</si>
  <si>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</si>
  <si>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</si>
  <si>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</si>
  <si>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</si>
  <si>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</si>
  <si>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</si>
  <si>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</si>
  <si>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</si>
  <si>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</si>
  <si>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</si>
  <si>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</si>
  <si>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</si>
  <si>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</si>
  <si>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</si>
  <si>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</si>
  <si>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</si>
  <si>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</si>
  <si>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</si>
  <si>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</si>
  <si>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</si>
  <si>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</si>
  <si>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</si>
  <si>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</si>
  <si>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</si>
  <si>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</si>
  <si>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</si>
  <si>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</si>
  <si>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</si>
  <si>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</si>
  <si>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</si>
  <si>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</si>
  <si>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</si>
  <si>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</si>
  <si>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</si>
  <si>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</si>
  <si>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</si>
  <si>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</si>
  <si>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</si>
  <si>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</si>
  <si>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</si>
  <si>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</si>
  <si>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</si>
  <si>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</si>
  <si>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</si>
  <si>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</si>
  <si>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</si>
  <si>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</si>
  <si>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</si>
  <si>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</si>
  <si>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</si>
  <si>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</si>
  <si>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</si>
  <si>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</si>
  <si>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</si>
  <si>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</si>
  <si>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</si>
  <si>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</si>
  <si>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</si>
  <si>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</si>
  <si>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</si>
  <si>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</si>
  <si>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</si>
  <si>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</si>
  <si>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</si>
  <si>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</si>
  <si>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</si>
  <si>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</si>
  <si>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</si>
  <si>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</si>
  <si>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</si>
  <si>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</si>
  <si>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</si>
  <si>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</si>
  <si>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</si>
  <si>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</si>
  <si>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</si>
  <si>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</si>
  <si>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</si>
  <si>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</si>
  <si>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</si>
  <si>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</si>
  <si>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</si>
  <si>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</si>
  <si>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</si>
  <si>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</si>
  <si>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</si>
  <si>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</si>
  <si>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</si>
  <si>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</si>
  <si>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</si>
  <si>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</si>
  <si>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</si>
  <si>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</si>
  <si>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</si>
  <si>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</si>
  <si>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</si>
  <si>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</si>
  <si>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</si>
  <si>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</si>
  <si>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</si>
  <si>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</si>
  <si>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</si>
  <si>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</si>
  <si>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</si>
  <si>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</si>
  <si>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</si>
  <si>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</si>
  <si>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</si>
  <si>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</si>
  <si>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</si>
  <si>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</si>
  <si>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</si>
  <si>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</si>
  <si>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</si>
  <si>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</si>
  <si>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</si>
  <si>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</si>
  <si>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</si>
  <si>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</si>
  <si>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</si>
  <si>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</si>
  <si>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</si>
  <si>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</si>
  <si>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</si>
  <si>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</si>
  <si>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</si>
  <si>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</si>
  <si>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</si>
  <si>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</si>
  <si>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</si>
  <si>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</si>
  <si>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</si>
  <si>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</si>
  <si>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</si>
  <si>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</si>
  <si>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</si>
  <si>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</si>
  <si>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</si>
  <si>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</si>
  <si>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</si>
  <si>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</si>
  <si>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</si>
  <si>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</si>
  <si>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</si>
  <si>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</si>
  <si>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</si>
  <si>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</si>
  <si>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</si>
  <si>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</si>
  <si>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</si>
  <si>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</si>
  <si>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</si>
  <si>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</si>
  <si>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</si>
  <si>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</si>
  <si>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</si>
  <si>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</si>
  <si>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</si>
  <si>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</si>
  <si>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</si>
  <si>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</si>
  <si>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</si>
  <si>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</si>
  <si>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</si>
  <si>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</si>
  <si>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</si>
  <si>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</si>
  <si>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</si>
  <si>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</si>
  <si>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</si>
  <si>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</si>
  <si>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</si>
  <si>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</si>
  <si>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</si>
  <si>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</si>
  <si>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</si>
  <si>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</si>
  <si>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</si>
  <si>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</si>
  <si>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</si>
  <si>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</si>
  <si>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</si>
  <si>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</si>
  <si>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</si>
  <si>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</si>
  <si>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</si>
  <si>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</si>
  <si>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</si>
  <si>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</si>
  <si>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</si>
  <si>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</si>
  <si>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</si>
  <si>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</si>
  <si>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</si>
  <si>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</si>
  <si>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</si>
  <si>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</si>
  <si>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</si>
  <si>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</si>
  <si>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</si>
  <si>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</si>
  <si>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</si>
  <si>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</si>
  <si>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</si>
  <si>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</si>
  <si>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</si>
  <si>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</si>
  <si>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</si>
  <si>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</si>
  <si>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</si>
  <si>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</si>
  <si>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</si>
  <si>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</si>
  <si>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</si>
  <si>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</si>
  <si>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</si>
  <si>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</si>
  <si>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</si>
  <si>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</si>
  <si>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</si>
  <si>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</si>
  <si>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</si>
  <si>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</si>
  <si>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</si>
  <si>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</si>
  <si>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</si>
  <si>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</si>
  <si>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</si>
  <si>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</si>
  <si>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</si>
  <si>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</si>
  <si>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</si>
  <si>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</si>
  <si>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</si>
  <si>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</si>
  <si>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</si>
  <si>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</si>
  <si>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</si>
  <si>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</si>
  <si>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</si>
  <si>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</si>
  <si>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</si>
  <si>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</si>
  <si>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</si>
  <si>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</si>
  <si>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</si>
  <si>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</si>
  <si>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</si>
  <si>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</si>
  <si>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</si>
  <si>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</si>
  <si>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</si>
  <si>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</si>
  <si>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</si>
  <si>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</si>
  <si>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</si>
  <si>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</si>
  <si>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</si>
  <si>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</si>
  <si>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</si>
  <si>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</si>
  <si>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</si>
  <si>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</si>
  <si>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</si>
  <si>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</si>
  <si>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</si>
  <si>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</si>
  <si>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</si>
  <si>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</si>
  <si>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</si>
  <si>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</si>
  <si>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</si>
  <si>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</si>
  <si>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</si>
  <si>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</si>
  <si>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</si>
  <si>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</si>
  <si>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</si>
  <si>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</si>
  <si>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</si>
  <si>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</si>
  <si>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</si>
  <si>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</si>
  <si>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</si>
  <si>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</si>
  <si>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</si>
  <si>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</si>
  <si>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</si>
  <si>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</si>
  <si>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</si>
  <si>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</si>
  <si>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</si>
  <si>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</si>
  <si>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</si>
  <si>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</si>
  <si>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</si>
  <si>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</si>
  <si>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</si>
  <si>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</si>
  <si>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</si>
  <si>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</si>
  <si>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</si>
  <si>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</si>
  <si>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</si>
  <si>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</si>
  <si>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</si>
  <si>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</si>
  <si>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</si>
  <si>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</si>
  <si>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</si>
  <si>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</si>
  <si>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</si>
  <si>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</si>
  <si>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</si>
  <si>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</si>
  <si>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</si>
  <si>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</si>
  <si>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</si>
  <si>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</si>
  <si>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</si>
  <si>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</si>
  <si>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</si>
  <si>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</si>
  <si>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</si>
  <si>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</si>
  <si>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</si>
  <si>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</si>
  <si>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</si>
  <si>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</si>
  <si>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</si>
  <si>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</si>
  <si>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</si>
  <si>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</si>
  <si>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</si>
  <si>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</si>
  <si>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</si>
  <si>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</si>
  <si>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</si>
  <si>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</si>
  <si>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</si>
  <si>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</si>
  <si>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</si>
  <si>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</si>
  <si>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</si>
  <si>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</si>
  <si>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</si>
  <si>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</si>
  <si>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</si>
  <si>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</si>
  <si>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</si>
  <si>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</si>
  <si>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</si>
  <si>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</si>
  <si>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</si>
  <si>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</si>
  <si>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</si>
  <si>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</si>
  <si>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</si>
  <si>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</si>
  <si>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</si>
  <si>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</si>
  <si>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</si>
  <si>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</si>
  <si>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</si>
  <si>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</si>
  <si>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</si>
  <si>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</si>
  <si>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</si>
  <si>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</si>
  <si>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</si>
  <si>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</si>
  <si>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</si>
  <si>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</si>
  <si>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</si>
  <si>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</si>
  <si>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</si>
  <si>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</si>
  <si>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</si>
  <si>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</si>
  <si>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</si>
  <si>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</si>
  <si>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</si>
  <si>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</si>
  <si>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</si>
  <si>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</si>
  <si>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</si>
  <si>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</si>
  <si>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</si>
  <si>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</si>
  <si>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</si>
  <si>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</si>
  <si>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</si>
  <si>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</si>
  <si>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</si>
  <si>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</si>
  <si>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</si>
  <si>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</si>
  <si>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</si>
  <si>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</si>
  <si>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</si>
  <si>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</si>
  <si>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</si>
  <si>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</si>
  <si>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</si>
  <si>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</si>
  <si>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</si>
  <si>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</si>
  <si>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</si>
  <si>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</si>
  <si>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</si>
  <si>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</si>
  <si>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</si>
  <si>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</si>
  <si>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</si>
  <si>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</si>
  <si>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</si>
  <si>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</si>
  <si>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</si>
  <si>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</si>
  <si>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</si>
  <si>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</si>
  <si>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</si>
  <si>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</si>
  <si>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</si>
  <si>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</si>
  <si>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</si>
  <si>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</si>
  <si>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</si>
  <si>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</si>
  <si>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</si>
  <si>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</si>
  <si>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</si>
  <si>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</si>
  <si>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</si>
  <si>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</si>
  <si>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</si>
  <si>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</si>
  <si>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</si>
  <si>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</si>
  <si>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</si>
  <si>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</si>
  <si>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</si>
  <si>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</si>
  <si>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</si>
  <si>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</si>
  <si>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</si>
  <si>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</si>
  <si>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</si>
  <si>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</si>
  <si>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</si>
  <si>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</si>
  <si>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</si>
  <si>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</si>
  <si>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</si>
  <si>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</si>
  <si>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</si>
  <si>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</si>
  <si>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</si>
  <si>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</si>
  <si>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</si>
  <si>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</si>
  <si>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</si>
  <si>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</si>
  <si>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</si>
  <si>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</si>
  <si>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</si>
  <si>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</si>
  <si>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</si>
  <si>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</si>
  <si>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</si>
  <si>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</si>
  <si>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</si>
  <si>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</si>
  <si>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</si>
  <si>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</si>
  <si>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</si>
  <si>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</si>
  <si>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</si>
  <si>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</si>
  <si>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</si>
  <si>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</si>
  <si>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</si>
  <si>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</si>
  <si>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</si>
  <si>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</si>
  <si>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</si>
  <si>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</si>
  <si>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</si>
  <si>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</si>
  <si>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</si>
  <si>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</si>
  <si>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</si>
  <si>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</si>
  <si>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</si>
  <si>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</si>
  <si>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</si>
  <si>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</si>
  <si>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</si>
  <si>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</si>
  <si>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</si>
  <si>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</si>
  <si>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</si>
  <si>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</si>
  <si>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</si>
  <si>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</si>
  <si>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</si>
  <si>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</si>
  <si>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</si>
  <si>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</si>
  <si>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</si>
  <si>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</si>
  <si>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</si>
  <si>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</si>
  <si>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</si>
  <si>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</si>
  <si>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</si>
  <si>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</si>
  <si>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</si>
  <si>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</si>
  <si>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</si>
  <si>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</si>
  <si>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</si>
  <si>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</si>
  <si>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</si>
  <si>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</si>
  <si>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</si>
  <si>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</si>
  <si>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</si>
  <si>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</si>
  <si>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</si>
  <si>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</si>
  <si>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</si>
  <si>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</si>
  <si>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</si>
  <si>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</si>
  <si>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</si>
  <si>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</si>
  <si>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</si>
  <si>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</si>
  <si>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</si>
  <si>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</si>
  <si>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</si>
  <si>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</si>
  <si>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</si>
  <si>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</si>
  <si>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</si>
  <si>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</si>
  <si>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</si>
  <si>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</si>
  <si>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</si>
  <si>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</si>
  <si>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</si>
  <si>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</si>
  <si>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</si>
  <si>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</si>
  <si>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</si>
  <si>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</si>
  <si>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</si>
  <si>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</si>
  <si>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</si>
  <si>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</si>
  <si>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</si>
  <si>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</si>
  <si>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</si>
  <si>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</si>
  <si>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</si>
  <si>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</si>
  <si>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</si>
  <si>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</si>
  <si>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</si>
  <si>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</si>
  <si>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</si>
  <si>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</si>
  <si>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</si>
  <si>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</si>
  <si>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</si>
  <si>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</si>
  <si>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</si>
  <si>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</si>
  <si>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</si>
  <si>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</si>
  <si>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</si>
  <si>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</si>
  <si>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</si>
  <si>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</si>
  <si>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</si>
  <si>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</si>
  <si>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</si>
  <si>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</si>
  <si>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</si>
  <si>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</si>
  <si>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</si>
  <si>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</si>
  <si>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</si>
  <si>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</si>
  <si>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</si>
  <si>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</si>
  <si>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</si>
  <si>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</si>
  <si>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</si>
  <si>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</si>
  <si>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</si>
  <si>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</si>
  <si>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</si>
  <si>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</si>
  <si>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</si>
  <si>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</si>
  <si>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</si>
  <si>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</si>
  <si>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</si>
  <si>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</si>
  <si>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</si>
  <si>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</si>
  <si>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</si>
  <si>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</si>
  <si>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</si>
  <si>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</si>
  <si>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</si>
  <si>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</si>
  <si>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</si>
  <si>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</si>
  <si>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</si>
  <si>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</si>
  <si>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</si>
  <si>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</si>
  <si>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</si>
  <si>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</si>
  <si>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</si>
  <si>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</si>
  <si>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</si>
  <si>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</si>
  <si>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</si>
  <si>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</si>
  <si>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</si>
  <si>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</si>
  <si>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</si>
  <si>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</si>
  <si>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</si>
  <si>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</si>
  <si>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</si>
  <si>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</si>
  <si>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</si>
  <si>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</si>
  <si>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</si>
  <si>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</si>
  <si>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</si>
  <si>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</si>
  <si>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</si>
  <si>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</si>
  <si>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</si>
  <si>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</si>
  <si>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</si>
  <si>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</si>
  <si>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</si>
  <si>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</si>
  <si>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</si>
  <si>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</si>
  <si>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</si>
  <si>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</si>
  <si>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</si>
  <si>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</si>
  <si>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</si>
  <si>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</si>
  <si>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</si>
  <si>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</si>
  <si>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</si>
  <si>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</si>
  <si>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</si>
  <si>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</si>
  <si>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</si>
  <si>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</si>
  <si>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</si>
  <si>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</si>
  <si>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</si>
  <si>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</si>
  <si>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</si>
  <si>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</si>
  <si>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</si>
  <si>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</si>
  <si>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</si>
  <si>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</si>
  <si>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</si>
  <si>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</si>
  <si>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</si>
  <si>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</si>
  <si>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</si>
  <si>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</si>
  <si>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</si>
  <si>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</si>
  <si>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</si>
  <si>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</si>
  <si>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</si>
  <si>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</si>
  <si>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</si>
  <si>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</si>
  <si>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</si>
  <si>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</si>
  <si>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</si>
  <si>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</si>
  <si>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</si>
  <si>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</si>
  <si>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</si>
  <si>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</si>
  <si>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</si>
  <si>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</si>
  <si>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</si>
  <si>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</si>
  <si>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</si>
  <si>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</si>
  <si>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</si>
  <si>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</si>
  <si>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</si>
  <si>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</si>
  <si>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</si>
  <si>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</si>
  <si>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</si>
  <si>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</si>
  <si>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</si>
  <si>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</si>
  <si>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</si>
  <si>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</si>
  <si>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</si>
  <si>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</si>
  <si>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</si>
  <si>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</si>
  <si>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</si>
  <si>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</si>
  <si>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</si>
  <si>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</si>
  <si>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</si>
  <si>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</si>
  <si>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</si>
  <si>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</si>
  <si>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</si>
  <si>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</si>
  <si>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</si>
  <si>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</si>
  <si>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</si>
  <si>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</si>
  <si>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</si>
  <si>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</si>
  <si>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</si>
  <si>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</si>
  <si>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</si>
  <si>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</si>
  <si>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</si>
  <si>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</si>
  <si>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</si>
  <si>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</si>
  <si>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</si>
  <si>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</si>
  <si>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</si>
  <si>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</si>
  <si>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</si>
  <si>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</si>
  <si>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</si>
  <si>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</si>
  <si>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</si>
  <si>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</si>
  <si>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</si>
  <si>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</si>
  <si>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</si>
  <si>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</si>
  <si>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</si>
  <si>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</si>
  <si>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</si>
  <si>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</si>
  <si>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</si>
  <si>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</si>
  <si>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</si>
  <si>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</si>
  <si>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</si>
  <si>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</si>
  <si>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</si>
  <si>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</si>
  <si>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</si>
  <si>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</si>
  <si>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</si>
  <si>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</si>
  <si>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</si>
  <si>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</si>
  <si>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</si>
  <si>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</si>
  <si>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</si>
  <si>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</si>
  <si>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</si>
  <si>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</si>
  <si>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</si>
  <si>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</si>
  <si>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</si>
  <si>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</si>
  <si>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</si>
  <si>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</si>
  <si>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</si>
  <si>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</si>
  <si>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</si>
  <si>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</si>
  <si>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</si>
  <si>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</si>
  <si>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</si>
  <si>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</si>
  <si>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</si>
  <si>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</si>
  <si>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</si>
  <si>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</si>
  <si>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</si>
  <si>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</si>
  <si>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</si>
  <si>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</si>
  <si>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</si>
  <si>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</si>
  <si>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</si>
  <si>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</si>
  <si>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</si>
  <si>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</si>
  <si>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</si>
  <si>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</si>
  <si>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</si>
  <si>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</si>
  <si>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</si>
  <si>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</si>
  <si>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</si>
  <si>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</si>
  <si>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</si>
  <si>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</si>
  <si>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</si>
  <si>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</si>
  <si>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</si>
  <si>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</si>
  <si>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</si>
  <si>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</si>
  <si>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</si>
  <si>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</si>
  <si>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</si>
  <si>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</si>
  <si>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</si>
  <si>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</si>
  <si>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</si>
  <si>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</si>
  <si>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</si>
  <si>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</si>
  <si>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</si>
  <si>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</si>
  <si>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</si>
  <si>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</si>
  <si>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</si>
  <si>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</si>
  <si>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</si>
  <si>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</si>
  <si>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</si>
  <si>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</si>
  <si>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</si>
  <si>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</si>
  <si>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</si>
  <si>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</si>
  <si>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</si>
  <si>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</si>
  <si>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</si>
  <si>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</si>
  <si>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</si>
  <si>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</si>
  <si>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</si>
  <si>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</si>
  <si>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</si>
  <si>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</si>
  <si>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</si>
  <si>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</si>
  <si>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</si>
  <si>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</si>
  <si>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</si>
  <si>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</si>
  <si>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</si>
  <si>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</si>
  <si>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</si>
  <si>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</si>
  <si>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</si>
  <si>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</si>
  <si>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</si>
  <si>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</si>
  <si>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</si>
  <si>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</si>
  <si>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</si>
  <si>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</si>
  <si>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</si>
  <si>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</si>
  <si>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</si>
  <si>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</si>
  <si>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</si>
  <si>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</si>
  <si>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</si>
  <si>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</si>
  <si>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</si>
  <si>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</si>
  <si>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</si>
  <si>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</si>
  <si>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</si>
  <si>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</si>
  <si>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</si>
  <si>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</si>
  <si>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</si>
  <si>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</si>
  <si>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</si>
  <si>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</si>
  <si>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</si>
  <si>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</si>
  <si>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</si>
  <si>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</si>
  <si>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</si>
  <si>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</si>
  <si>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</si>
  <si>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</si>
  <si>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</si>
  <si>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</si>
  <si>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</si>
  <si>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</si>
  <si>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</si>
  <si>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</si>
  <si>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</si>
  <si>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</si>
  <si>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</si>
  <si>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</si>
  <si>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</si>
  <si>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</si>
  <si>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</si>
  <si>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</si>
  <si>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</si>
  <si>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</si>
  <si>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</si>
  <si>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</si>
  <si>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</si>
  <si>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</si>
  <si>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</si>
  <si>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</si>
  <si>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</si>
  <si>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</si>
  <si>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</si>
  <si>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</si>
  <si>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</si>
  <si>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</si>
  <si>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</si>
  <si>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</si>
  <si>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</si>
  <si>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</si>
  <si>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</si>
  <si>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</si>
  <si>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</si>
  <si>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</si>
  <si>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</si>
  <si>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</si>
  <si>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</si>
  <si>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</si>
  <si>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</si>
  <si>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</si>
  <si>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</si>
  <si>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</si>
  <si>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</si>
  <si>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</si>
  <si>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</si>
  <si>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</si>
  <si>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</si>
  <si>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</si>
  <si>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</si>
  <si>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</si>
  <si>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</si>
  <si>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</si>
  <si>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</si>
  <si>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</si>
  <si>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</si>
  <si>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</si>
  <si>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</si>
  <si>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</si>
  <si>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</si>
  <si>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</si>
  <si>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</si>
  <si>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</si>
  <si>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</si>
  <si>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</si>
  <si>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</si>
  <si>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</si>
  <si>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</si>
  <si>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</si>
  <si>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</si>
  <si>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</si>
  <si>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</si>
  <si>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</si>
  <si>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</si>
  <si>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</si>
  <si>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</si>
  <si>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</si>
  <si>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</si>
  <si>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</si>
  <si>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</si>
  <si>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</si>
  <si>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</si>
  <si>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</si>
  <si>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</si>
  <si>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</si>
  <si>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</si>
  <si>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</si>
  <si>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</si>
  <si>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</si>
  <si>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</si>
  <si>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</si>
  <si>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</si>
  <si>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</si>
  <si>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</si>
  <si>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</si>
  <si>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</si>
  <si>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</si>
  <si>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</si>
  <si>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</si>
  <si>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</si>
  <si>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</si>
  <si>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</si>
  <si>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</si>
  <si>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</si>
  <si>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</si>
  <si>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</si>
  <si>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</si>
  <si>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</si>
  <si>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</si>
  <si>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</si>
  <si>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</si>
  <si>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</si>
  <si>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</si>
  <si>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</si>
  <si>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</si>
  <si>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</si>
  <si>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</si>
  <si>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</si>
  <si>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</si>
  <si>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</si>
  <si>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</si>
  <si>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</si>
  <si>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</si>
  <si>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</si>
  <si>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</si>
  <si>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</si>
  <si>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</si>
  <si>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</si>
  <si>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</si>
  <si>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</si>
  <si>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</si>
  <si>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</si>
  <si>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</si>
  <si>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</si>
  <si>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</si>
  <si>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</si>
  <si>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</si>
  <si>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</si>
  <si>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</si>
  <si>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</si>
  <si>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</si>
  <si>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</si>
  <si>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</si>
  <si>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</si>
  <si>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</si>
  <si>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</si>
  <si>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</si>
  <si>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</si>
  <si>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</si>
  <si>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</si>
  <si>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</si>
  <si>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</si>
  <si>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</si>
  <si>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</si>
  <si>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</si>
  <si>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</si>
  <si>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</si>
  <si>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</si>
  <si>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</si>
  <si>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</si>
  <si>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</si>
  <si>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</si>
  <si>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</si>
  <si>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</si>
  <si>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</si>
  <si>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</si>
  <si>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</si>
  <si>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</si>
  <si>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</si>
  <si>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</si>
  <si>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</si>
  <si>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</si>
  <si>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</si>
  <si>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</si>
  <si>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</si>
  <si>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</si>
  <si>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</si>
  <si>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</si>
  <si>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</si>
  <si>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</si>
  <si>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</si>
  <si>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</si>
  <si>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</si>
  <si>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</si>
  <si>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</si>
  <si>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</si>
  <si>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</si>
  <si>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</si>
  <si>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</si>
  <si>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</si>
  <si>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</si>
  <si>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</si>
  <si>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</si>
  <si>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</si>
  <si>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</si>
  <si>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</si>
  <si>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</si>
  <si>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</si>
  <si>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</si>
  <si>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</si>
  <si>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</si>
  <si>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</si>
  <si>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</si>
  <si>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</si>
  <si>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</si>
  <si>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</si>
  <si>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</si>
  <si>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</si>
  <si>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</si>
  <si>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</si>
  <si>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</si>
  <si>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</si>
  <si>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</si>
  <si>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</si>
  <si>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</si>
  <si>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</si>
  <si>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</si>
  <si>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</si>
  <si>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</si>
  <si>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</si>
  <si>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</si>
  <si>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</si>
  <si>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</si>
  <si>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</si>
  <si>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</si>
  <si>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</si>
  <si>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</si>
  <si>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</si>
  <si>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</si>
  <si>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</si>
  <si>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</si>
  <si>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</si>
  <si>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</si>
  <si>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</si>
  <si>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</si>
  <si>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</si>
  <si>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</si>
  <si>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</si>
  <si>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</si>
  <si>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</si>
  <si>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</si>
  <si>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</si>
  <si>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</si>
  <si>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</si>
  <si>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</si>
  <si>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</si>
  <si>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</si>
  <si>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</si>
  <si>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</si>
  <si>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</si>
  <si>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</si>
  <si>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</si>
  <si>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</si>
  <si>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</si>
  <si>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</si>
  <si>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</si>
  <si>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</si>
  <si>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</si>
  <si>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</si>
  <si>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</si>
  <si>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</si>
  <si>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</si>
  <si>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</si>
  <si>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</si>
  <si>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</si>
  <si>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</si>
  <si>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</si>
  <si>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</si>
  <si>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</si>
  <si>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</si>
  <si>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</si>
  <si>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</si>
  <si>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</si>
  <si>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</si>
  <si>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</si>
  <si>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</si>
  <si>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</si>
  <si>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</si>
  <si>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</si>
  <si>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</si>
  <si>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</si>
  <si>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</si>
  <si>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</si>
  <si>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</si>
  <si>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</si>
  <si>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</si>
  <si>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</si>
  <si>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</si>
  <si>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</si>
  <si>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</si>
  <si>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</si>
  <si>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</si>
  <si>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</si>
  <si>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</si>
  <si>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</si>
  <si>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</si>
  <si>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</si>
  <si>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</si>
  <si>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</si>
  <si>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</si>
  <si>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</si>
  <si>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</si>
  <si>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</si>
  <si>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</si>
  <si>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</si>
  <si>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</si>
  <si>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</si>
  <si>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</si>
  <si>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</si>
  <si>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</si>
  <si>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</si>
  <si>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</si>
  <si>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</si>
  <si>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</si>
  <si>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</si>
  <si>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</si>
  <si>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</si>
  <si>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</si>
  <si>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</si>
  <si>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</si>
  <si>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</si>
  <si>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</si>
  <si>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</si>
  <si>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</si>
  <si>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</si>
  <si>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</si>
  <si>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</si>
  <si>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</si>
  <si>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</si>
  <si>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</si>
  <si>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</si>
  <si>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</si>
  <si>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</si>
  <si>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</si>
  <si>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</si>
  <si>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</si>
  <si>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</si>
  <si>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</si>
  <si>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</si>
  <si>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</si>
  <si>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</si>
  <si>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</si>
  <si>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</si>
  <si>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</si>
  <si>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</si>
  <si>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</si>
  <si>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</si>
  <si>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</si>
  <si>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</si>
  <si>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</si>
  <si>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</si>
  <si>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</si>
  <si>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</si>
  <si>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</si>
  <si>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</si>
  <si>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</si>
  <si>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</si>
  <si>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</si>
  <si>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</si>
  <si>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</si>
  <si>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</si>
  <si>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</si>
  <si>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</si>
  <si>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</si>
  <si>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</si>
  <si>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</si>
  <si>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</si>
  <si>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</si>
  <si>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</si>
  <si>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</si>
  <si>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</si>
  <si>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</si>
  <si>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</si>
  <si>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</si>
  <si>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</si>
  <si>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</si>
  <si>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</si>
  <si>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</si>
  <si>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</si>
  <si>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</si>
  <si>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</si>
  <si>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</si>
  <si>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</si>
  <si>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</si>
  <si>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</si>
  <si>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</si>
  <si>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</si>
  <si>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</si>
  <si>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</si>
  <si>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</si>
  <si>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</si>
  <si>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</si>
  <si>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</si>
  <si>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</si>
  <si>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</si>
  <si>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</si>
  <si>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</si>
  <si>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</si>
  <si>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</si>
  <si>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</si>
  <si>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</si>
  <si>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</si>
  <si>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</si>
  <si>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</si>
  <si>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</si>
  <si>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</si>
  <si>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</si>
  <si>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</si>
  <si>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</si>
  <si>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</si>
  <si>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</si>
  <si>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</si>
  <si>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</si>
  <si>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</si>
  <si>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</si>
  <si>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</si>
  <si>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</si>
  <si>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</si>
  <si>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</si>
  <si>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</si>
  <si>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</si>
  <si>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</si>
  <si>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</si>
  <si>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</si>
  <si>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</si>
  <si>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</si>
  <si>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</si>
  <si>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</si>
  <si>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</si>
  <si>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</si>
  <si>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</si>
  <si>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</si>
  <si>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</si>
  <si>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</si>
  <si>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</si>
  <si>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</si>
  <si>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</si>
  <si>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</si>
  <si>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</si>
  <si>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</si>
  <si>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</si>
  <si>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</si>
  <si>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</si>
  <si>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</si>
  <si>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</si>
  <si>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</si>
  <si>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</si>
  <si>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</si>
  <si>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</si>
  <si>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</si>
  <si>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</si>
  <si>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</si>
  <si>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</si>
  <si>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</si>
  <si>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</si>
  <si>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</si>
  <si>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</si>
  <si>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</si>
  <si>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</si>
  <si>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</si>
  <si>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</si>
  <si>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</si>
  <si>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</si>
  <si>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</si>
  <si>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</si>
  <si>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</si>
  <si>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</si>
  <si>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</si>
  <si>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</si>
  <si>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</si>
  <si>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</si>
  <si>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</si>
  <si>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</si>
  <si>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</si>
  <si>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</si>
  <si>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</si>
  <si>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</si>
  <si>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</si>
  <si>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</si>
  <si>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</si>
  <si>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</si>
  <si>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</si>
  <si>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</si>
  <si>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</si>
  <si>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</si>
  <si>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</si>
  <si>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</si>
  <si>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</si>
  <si>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</si>
  <si>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</si>
  <si>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</si>
  <si>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</si>
  <si>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</si>
  <si>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</si>
  <si>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</si>
  <si>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</si>
  <si>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</si>
  <si>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</si>
  <si>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</si>
  <si>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</si>
  <si>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</si>
  <si>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</si>
  <si>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</si>
  <si>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</si>
  <si>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</si>
  <si>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</si>
  <si>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</si>
  <si>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</si>
  <si>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</si>
  <si>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</si>
  <si>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</si>
  <si>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</si>
  <si>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</si>
  <si>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</si>
  <si>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</si>
  <si>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</si>
  <si>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</si>
  <si>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</si>
  <si>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</si>
  <si>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</si>
  <si>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</si>
  <si>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</si>
  <si>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</si>
  <si>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</si>
  <si>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</si>
  <si>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</si>
  <si>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</si>
  <si>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</si>
  <si>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</si>
  <si>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</si>
  <si>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</si>
  <si>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</si>
  <si>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</si>
  <si>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</si>
  <si>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</si>
  <si>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</si>
  <si>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</si>
  <si>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</si>
  <si>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</si>
  <si>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</si>
  <si>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</si>
  <si>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</si>
  <si>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</si>
  <si>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</si>
  <si>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</si>
  <si>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</si>
  <si>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</si>
  <si>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</si>
  <si>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</si>
  <si>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</si>
  <si>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</si>
  <si>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</si>
  <si>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</si>
  <si>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</si>
  <si>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</si>
  <si>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</si>
  <si>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</si>
  <si>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</si>
  <si>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</si>
  <si>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</si>
  <si>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</si>
  <si>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</si>
  <si>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</si>
  <si>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</si>
  <si>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</si>
  <si>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</si>
  <si>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</si>
  <si>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</si>
  <si>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</si>
  <si>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</si>
  <si>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</si>
  <si>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</si>
  <si>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</si>
  <si>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</si>
  <si>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</si>
  <si>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</si>
  <si>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</si>
  <si>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</si>
  <si>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</si>
  <si>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</si>
  <si>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</si>
  <si>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</si>
  <si>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</si>
  <si>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</si>
  <si>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</si>
  <si>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</si>
  <si>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</si>
  <si>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</si>
  <si>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</si>
  <si>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</si>
  <si>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</si>
  <si>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</si>
  <si>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</si>
  <si>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</si>
  <si>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</si>
  <si>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</si>
  <si>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</si>
  <si>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</si>
  <si>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</si>
  <si>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</si>
  <si>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</si>
  <si>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</si>
  <si>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</si>
  <si>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</si>
  <si>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</si>
  <si>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</si>
  <si>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</si>
  <si>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</si>
  <si>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</si>
  <si>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</si>
  <si>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</si>
  <si>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</si>
  <si>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</si>
  <si>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</si>
  <si>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</si>
  <si>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</si>
  <si>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</si>
  <si>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</si>
  <si>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</si>
  <si>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</si>
  <si>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</si>
  <si>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</si>
  <si>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</si>
  <si>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</si>
  <si>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</si>
  <si>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</si>
  <si>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</si>
  <si>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</si>
  <si>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</si>
  <si>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</si>
  <si>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</si>
  <si>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</si>
  <si>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</si>
  <si>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</si>
  <si>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</si>
  <si>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</si>
  <si>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</si>
  <si>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</si>
  <si>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</si>
  <si>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</si>
  <si>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</si>
  <si>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</si>
  <si>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</si>
  <si>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</si>
  <si>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</si>
  <si>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</si>
  <si>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</si>
  <si>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</si>
  <si>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</si>
  <si>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</si>
  <si>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</si>
  <si>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</si>
  <si>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</si>
  <si>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</si>
  <si>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</si>
  <si>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</si>
  <si>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</si>
  <si>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</si>
  <si>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</si>
  <si>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</si>
  <si>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</si>
  <si>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</si>
  <si>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</si>
  <si>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</si>
  <si>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</si>
  <si>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</si>
  <si>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</si>
  <si>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</si>
  <si>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</si>
  <si>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</si>
  <si>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</si>
  <si>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</si>
  <si>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</si>
  <si>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</si>
  <si>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</si>
  <si>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</si>
  <si>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</si>
  <si>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</si>
  <si>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</si>
  <si>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</si>
  <si>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</si>
  <si>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</si>
  <si>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</si>
  <si>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</si>
  <si>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</si>
  <si>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</si>
  <si>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</si>
  <si>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</si>
  <si>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</si>
  <si>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</si>
  <si>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</si>
  <si>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</si>
  <si>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</si>
  <si>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</si>
  <si>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</si>
  <si>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</si>
  <si>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</si>
  <si>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</si>
  <si>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</si>
  <si>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</si>
  <si>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</si>
  <si>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</si>
  <si>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</si>
  <si>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</si>
  <si>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</si>
  <si>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</si>
  <si>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</si>
  <si>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</si>
  <si>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</si>
  <si>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</si>
  <si>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</si>
  <si>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</si>
  <si>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</si>
  <si>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</si>
  <si>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</si>
  <si>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</si>
  <si>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</si>
  <si>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</si>
  <si>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</si>
  <si>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</si>
  <si>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</si>
  <si>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</si>
  <si>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</si>
  <si>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</si>
  <si>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</si>
  <si>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</si>
  <si>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</si>
  <si>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</si>
  <si>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</si>
  <si>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</si>
  <si>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</si>
  <si>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</si>
  <si>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</si>
  <si>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</si>
  <si>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</si>
  <si>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</si>
  <si>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</si>
  <si>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</si>
  <si>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</si>
  <si>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</si>
  <si>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</si>
  <si>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</si>
  <si>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</si>
  <si>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</si>
  <si>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</si>
  <si>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</si>
  <si>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</si>
  <si>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</si>
  <si>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</si>
  <si>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</si>
  <si>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</si>
  <si>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</si>
  <si>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</si>
  <si>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</si>
  <si>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</si>
  <si>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</si>
  <si>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</si>
  <si>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</si>
  <si>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</si>
  <si>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</si>
  <si>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</si>
  <si>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</si>
  <si>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</si>
  <si>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</si>
  <si>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</si>
  <si>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</si>
  <si>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</si>
  <si>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</si>
  <si>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</si>
  <si>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</si>
  <si>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</si>
  <si>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</si>
  <si>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</si>
  <si>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</si>
  <si>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</si>
  <si>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</si>
  <si>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</si>
  <si>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</si>
  <si>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</si>
  <si>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</si>
  <si>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</si>
  <si>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</si>
  <si>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</si>
  <si>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</si>
  <si>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</si>
  <si>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</si>
  <si>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</si>
  <si>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</si>
  <si>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</si>
  <si>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</si>
  <si>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</si>
  <si>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</si>
  <si>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</si>
  <si>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</si>
  <si>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</si>
  <si>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</si>
  <si>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</si>
  <si>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</si>
  <si>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</si>
  <si>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</si>
  <si>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</si>
  <si>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</si>
  <si>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</si>
  <si>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</si>
  <si>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</si>
  <si>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</si>
  <si>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</si>
  <si>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</si>
  <si>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</si>
  <si>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</si>
  <si>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</si>
  <si>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</si>
  <si>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</si>
  <si>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</si>
  <si>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</si>
  <si>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</si>
  <si>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</si>
  <si>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</si>
  <si>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</si>
  <si>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</si>
  <si>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</si>
  <si>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</si>
  <si>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</si>
  <si>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</si>
  <si>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</si>
  <si>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</si>
  <si>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</si>
  <si>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</si>
  <si>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</si>
  <si>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</si>
  <si>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</si>
  <si>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</si>
  <si>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</si>
  <si>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</si>
  <si>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</si>
  <si>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</si>
  <si>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</si>
  <si>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</si>
  <si>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</si>
  <si>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</si>
  <si>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</si>
  <si>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</si>
  <si>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</si>
  <si>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</si>
  <si>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</si>
  <si>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</si>
  <si>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</si>
  <si>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</si>
  <si>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</si>
  <si>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</si>
  <si>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</si>
  <si>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</si>
  <si>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</si>
  <si>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</si>
  <si>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</si>
  <si>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</si>
  <si>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</si>
  <si>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</si>
  <si>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</si>
  <si>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</si>
  <si>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</si>
  <si>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</si>
  <si>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</si>
  <si>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</si>
  <si>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</si>
  <si>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</si>
  <si>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</si>
  <si>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</si>
  <si>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</si>
  <si>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</si>
  <si>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</si>
  <si>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</si>
  <si>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</si>
  <si>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</si>
  <si>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</si>
  <si>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</si>
  <si>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</si>
  <si>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</si>
  <si>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</si>
  <si>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</si>
  <si>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</si>
  <si>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</si>
  <si>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</si>
  <si>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</si>
  <si>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</si>
  <si>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</si>
  <si>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</si>
  <si>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</si>
  <si>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</si>
  <si>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</si>
  <si>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</si>
  <si>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</si>
  <si>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</si>
  <si>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</si>
  <si>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</si>
  <si>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</si>
  <si>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</si>
  <si>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</si>
  <si>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</si>
  <si>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</si>
  <si>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</si>
  <si>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</si>
  <si>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</si>
  <si>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</si>
  <si>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</si>
  <si>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</si>
  <si>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</si>
  <si>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</si>
  <si>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</si>
  <si>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</si>
  <si>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</si>
  <si>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</si>
  <si>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</si>
  <si>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</si>
  <si>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</si>
  <si>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</si>
  <si>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</si>
  <si>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</si>
  <si>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</si>
  <si>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</si>
  <si>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</si>
  <si>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</si>
  <si>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</si>
  <si>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</si>
  <si>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</si>
  <si>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</si>
  <si>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</si>
  <si>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</si>
  <si>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</si>
  <si>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</si>
  <si>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</si>
  <si>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</si>
  <si>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</si>
  <si>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</si>
  <si>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</si>
  <si>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</si>
  <si>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</si>
  <si>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</si>
  <si>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</si>
  <si>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</si>
  <si>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</si>
  <si>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</si>
  <si>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</si>
  <si>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</si>
  <si>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</si>
  <si>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</si>
  <si>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</si>
  <si>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</si>
  <si>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</si>
  <si>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</si>
  <si>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</si>
  <si>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</si>
  <si>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</si>
  <si>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</si>
  <si>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</si>
  <si>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</si>
  <si>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</si>
  <si>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</si>
  <si>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</si>
  <si>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</si>
  <si>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</si>
  <si>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</si>
  <si>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</si>
  <si>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</si>
  <si>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</si>
  <si>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</si>
  <si>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</si>
  <si>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</si>
  <si>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</si>
  <si>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</si>
  <si>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</si>
  <si>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</si>
  <si>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</si>
  <si>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</si>
  <si>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</si>
  <si>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</si>
  <si>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</si>
  <si>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</si>
  <si>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</si>
  <si>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</si>
  <si>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</si>
  <si>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</si>
  <si>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</si>
  <si>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</si>
  <si>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</si>
  <si>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</si>
  <si>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</si>
  <si>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</si>
  <si>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</si>
  <si>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</si>
  <si>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</si>
  <si>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</si>
  <si>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</si>
  <si>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</si>
  <si>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</si>
  <si>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</si>
  <si>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</si>
  <si>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</si>
  <si>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</si>
  <si>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</si>
  <si>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</si>
  <si>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</si>
  <si>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</si>
  <si>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</si>
  <si>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</si>
  <si>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</si>
  <si>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</si>
  <si>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</si>
  <si>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</si>
  <si>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</si>
  <si>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</si>
  <si>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</si>
  <si>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</si>
  <si>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</si>
  <si>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</si>
  <si>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</si>
  <si>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</si>
  <si>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</si>
  <si>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</si>
  <si>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</si>
  <si>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</si>
  <si>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</si>
  <si>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</si>
  <si>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</si>
  <si>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</si>
  <si>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</si>
  <si>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</si>
  <si>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</si>
  <si>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</si>
  <si>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</si>
  <si>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</si>
  <si>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</si>
  <si>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</si>
  <si>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</si>
  <si>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</si>
  <si>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</si>
  <si>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</si>
  <si>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</si>
  <si>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</si>
  <si>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</si>
  <si>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</si>
  <si>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</si>
  <si>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</si>
  <si>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</si>
  <si>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</si>
  <si>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</si>
  <si>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</si>
  <si>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</si>
  <si>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</si>
  <si>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</si>
  <si>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</si>
  <si>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</si>
  <si>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</si>
  <si>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</si>
  <si>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</si>
  <si>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</si>
  <si>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</si>
  <si>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</si>
  <si>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</si>
  <si>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</si>
  <si>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</si>
  <si>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</si>
  <si>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</si>
  <si>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</si>
  <si>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</si>
  <si>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</si>
  <si>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</si>
  <si>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</si>
  <si>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</si>
  <si>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</si>
  <si>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</si>
  <si>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</si>
  <si>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</si>
  <si>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</si>
  <si>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</si>
  <si>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</si>
  <si>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</si>
  <si>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</si>
  <si>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</si>
  <si>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</si>
  <si>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</si>
  <si>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</si>
  <si>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</si>
  <si>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</si>
  <si>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</si>
  <si>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</si>
  <si>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</si>
  <si>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</si>
  <si>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</si>
  <si>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</si>
  <si>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</si>
  <si>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</si>
  <si>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</si>
  <si>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</si>
  <si>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</si>
  <si>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</si>
  <si>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</si>
  <si>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</si>
  <si>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</si>
  <si>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</si>
  <si>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</si>
  <si>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</si>
  <si>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</si>
  <si>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</si>
  <si>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</si>
  <si>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</si>
  <si>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</si>
  <si>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</si>
  <si>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</si>
  <si>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</si>
  <si>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</si>
  <si>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</si>
  <si>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</si>
  <si>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</si>
  <si>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</si>
  <si>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</si>
  <si>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</si>
  <si>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</si>
  <si>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</si>
  <si>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</si>
  <si>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</si>
  <si>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</si>
  <si>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</si>
  <si>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</si>
  <si>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</si>
  <si>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</si>
  <si>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</si>
  <si>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</si>
  <si>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</si>
  <si>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</si>
  <si>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</si>
  <si>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</si>
  <si>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</si>
  <si>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</si>
  <si>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</si>
  <si>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</si>
  <si>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</si>
  <si>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</si>
  <si>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</si>
  <si>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</si>
  <si>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</si>
  <si>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</si>
  <si>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</si>
  <si>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</si>
  <si>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</si>
  <si>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</si>
  <si>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</si>
  <si>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</si>
  <si>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</si>
  <si>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</si>
  <si>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</si>
  <si>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</si>
  <si>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</si>
  <si>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</si>
  <si>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</si>
  <si>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</si>
  <si>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</si>
  <si>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</si>
  <si>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</si>
  <si>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</si>
  <si>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</si>
  <si>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</si>
  <si>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</si>
  <si>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</si>
  <si>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</si>
  <si>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</si>
  <si>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</si>
  <si>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</si>
  <si>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</si>
  <si>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</si>
  <si>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</si>
  <si>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</si>
  <si>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</si>
  <si>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</si>
  <si>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</si>
  <si>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</si>
  <si>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</si>
  <si>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</si>
  <si>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</si>
  <si>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</si>
  <si>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</si>
  <si>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</si>
  <si>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</si>
  <si>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</si>
  <si>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</si>
  <si>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</si>
  <si>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</si>
  <si>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</si>
  <si>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</si>
  <si>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</si>
  <si>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</si>
  <si>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</si>
  <si>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</si>
  <si>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</si>
  <si>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</si>
  <si>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</si>
  <si>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</si>
  <si>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</si>
  <si>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</si>
  <si>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</si>
  <si>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</si>
  <si>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</si>
  <si>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</si>
  <si>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</si>
  <si>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</si>
  <si>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</si>
  <si>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</si>
  <si>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</si>
  <si>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</si>
  <si>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</si>
  <si>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</si>
  <si>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</si>
  <si>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</si>
  <si>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</si>
  <si>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</si>
  <si>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</si>
  <si>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</si>
  <si>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</si>
  <si>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</si>
  <si>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</si>
  <si>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</si>
  <si>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</si>
  <si>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</si>
  <si>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</si>
  <si>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</si>
  <si>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</si>
  <si>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</si>
  <si>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</si>
  <si>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</si>
  <si>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</si>
  <si>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</si>
  <si>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</si>
  <si>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</si>
  <si>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</si>
  <si>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</si>
  <si>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</si>
  <si>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</si>
  <si>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</si>
  <si>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</si>
  <si>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</si>
  <si>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</si>
  <si>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</si>
  <si>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</si>
  <si>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</si>
  <si>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</si>
  <si>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</si>
  <si>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</si>
  <si>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</si>
  <si>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</si>
  <si>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</si>
  <si>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</si>
  <si>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</si>
  <si>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</si>
  <si>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</si>
  <si>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</si>
  <si>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</si>
  <si>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</si>
  <si>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</si>
  <si>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</si>
  <si>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</si>
  <si>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</si>
  <si>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</si>
  <si>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</si>
  <si>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</si>
  <si>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</si>
  <si>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</si>
  <si>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</si>
  <si>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</si>
  <si>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</si>
  <si>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</si>
  <si>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</si>
  <si>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</si>
  <si>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</si>
  <si>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</si>
  <si>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</si>
  <si>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</si>
  <si>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</si>
  <si>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</si>
  <si>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</si>
  <si>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</si>
  <si>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</si>
  <si>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</si>
  <si>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</si>
  <si>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</si>
  <si>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</si>
  <si>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</si>
  <si>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</si>
  <si>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</si>
  <si>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</si>
  <si>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</si>
  <si>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</si>
  <si>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</si>
  <si>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</si>
  <si>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</si>
  <si>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</si>
  <si>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</si>
  <si>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</si>
  <si>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</si>
  <si>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</si>
  <si>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</si>
  <si>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</si>
  <si>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</si>
  <si>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</si>
  <si>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</si>
  <si>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</si>
  <si>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</si>
  <si>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</si>
  <si>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</si>
  <si>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</si>
  <si>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</si>
  <si>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</si>
  <si>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</si>
  <si>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</si>
  <si>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</si>
  <si>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</si>
  <si>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</si>
  <si>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</si>
  <si>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</si>
  <si>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</si>
  <si>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</si>
  <si>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</si>
  <si>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</si>
  <si>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</si>
  <si>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</si>
  <si>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</si>
  <si>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</si>
  <si>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</si>
  <si>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</si>
  <si>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</si>
  <si>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</si>
  <si>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</si>
  <si>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</si>
  <si>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</si>
  <si>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</si>
  <si>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</si>
  <si>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</si>
  <si>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</si>
  <si>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</si>
  <si>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</si>
  <si>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</si>
  <si>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</si>
  <si>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</si>
  <si>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</si>
  <si>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</si>
  <si>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</si>
  <si>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</si>
  <si>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</si>
  <si>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</si>
  <si>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</si>
  <si>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</si>
  <si>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</si>
  <si>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</si>
  <si>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</si>
  <si>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</si>
  <si>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</si>
  <si>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</si>
  <si>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</si>
  <si>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</si>
  <si>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</si>
  <si>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</si>
  <si>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</si>
  <si>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</si>
  <si>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</si>
  <si>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</si>
  <si>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</si>
  <si>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</si>
  <si>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</si>
  <si>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</si>
  <si>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</si>
  <si>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</si>
  <si>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</si>
  <si>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</si>
  <si>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</si>
  <si>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</si>
  <si>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</si>
  <si>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</si>
  <si>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</si>
  <si>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</si>
  <si>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</si>
  <si>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</si>
  <si>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</si>
  <si>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</si>
  <si>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</si>
  <si>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</si>
  <si>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</si>
  <si>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</si>
  <si>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</si>
  <si>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</si>
  <si>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</si>
  <si>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</si>
  <si>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</si>
  <si>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</si>
  <si>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</si>
  <si>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</si>
  <si>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</si>
  <si>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</si>
  <si>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</si>
  <si>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</si>
  <si>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</si>
  <si>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</si>
  <si>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</si>
  <si>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</si>
  <si>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</si>
  <si>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</si>
  <si>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</si>
  <si>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</si>
  <si>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</si>
  <si>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</si>
  <si>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</si>
  <si>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</si>
  <si>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</si>
  <si>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</si>
  <si>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</si>
  <si>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</si>
  <si>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</si>
  <si>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</si>
  <si>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</si>
  <si>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</si>
  <si>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</si>
  <si>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</si>
  <si>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</si>
  <si>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</si>
  <si>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</si>
  <si>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</si>
  <si>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</si>
  <si>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</si>
  <si>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</si>
  <si>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</si>
  <si>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</si>
  <si>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</si>
  <si>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</si>
  <si>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</si>
  <si>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</si>
  <si>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</si>
  <si>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</si>
  <si>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</si>
  <si>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</si>
  <si>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</si>
  <si>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</si>
  <si>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</si>
  <si>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</si>
  <si>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</si>
  <si>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</si>
  <si>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</si>
  <si>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</si>
  <si>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</si>
  <si>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</si>
  <si>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</si>
  <si>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</si>
  <si>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</si>
  <si>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</si>
  <si>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</si>
  <si>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</si>
  <si>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</si>
  <si>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</si>
  <si>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</si>
  <si>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</si>
  <si>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</si>
  <si>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</si>
  <si>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</si>
  <si>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</si>
  <si>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</si>
  <si>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</si>
  <si>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</si>
  <si>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</si>
  <si>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</si>
  <si>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</si>
  <si>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</si>
  <si>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</si>
  <si>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</si>
  <si>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</si>
  <si>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</si>
  <si>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</si>
  <si>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</si>
  <si>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</si>
  <si>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</si>
  <si>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</si>
  <si>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</si>
  <si>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</si>
  <si>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</si>
  <si>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</si>
  <si>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</si>
  <si>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</si>
  <si>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</si>
  <si>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</si>
  <si>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</si>
  <si>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</si>
  <si>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</si>
  <si>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</si>
  <si>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</si>
  <si>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</si>
  <si>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</si>
  <si>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</si>
  <si>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</si>
  <si>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</si>
  <si>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</si>
  <si>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</si>
  <si>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</si>
  <si>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</si>
  <si>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</si>
  <si>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</si>
  <si>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</si>
  <si>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</si>
  <si>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</si>
  <si>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</si>
  <si>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</si>
  <si>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</si>
  <si>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</si>
  <si>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</si>
  <si>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</si>
  <si>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</si>
  <si>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</si>
  <si>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</si>
  <si>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</si>
  <si>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</si>
  <si>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</si>
  <si>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</si>
  <si>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</si>
  <si>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</si>
  <si>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</si>
  <si>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</si>
  <si>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</si>
  <si>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</si>
  <si>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</si>
  <si>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</si>
  <si>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</si>
  <si>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</si>
  <si>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</si>
  <si>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</si>
  <si>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</si>
  <si>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</si>
  <si>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</si>
  <si>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</si>
  <si>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</si>
  <si>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</si>
  <si>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</si>
  <si>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</si>
  <si>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</si>
  <si>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</si>
  <si>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</si>
  <si>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</si>
  <si>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</si>
  <si>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</si>
  <si>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</si>
  <si>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</si>
  <si>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</si>
  <si>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</si>
  <si>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</si>
  <si>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</si>
  <si>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</si>
  <si>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</si>
  <si>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</si>
  <si>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</si>
  <si>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</si>
  <si>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</si>
  <si>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</si>
  <si>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</si>
  <si>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</si>
  <si>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</si>
  <si>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</si>
  <si>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</si>
  <si>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</si>
  <si>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</si>
  <si>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</si>
  <si>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</si>
  <si>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</si>
  <si>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</si>
  <si>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</si>
  <si>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</si>
  <si>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</si>
  <si>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</si>
  <si>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</si>
  <si>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</si>
  <si>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</si>
  <si>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</si>
  <si>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</si>
  <si>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</si>
  <si>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</si>
  <si>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</si>
  <si>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</si>
  <si>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</si>
  <si>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</si>
  <si>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</si>
  <si>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</si>
  <si>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</si>
  <si>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</si>
  <si>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</si>
  <si>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</si>
  <si>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</si>
  <si>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</si>
  <si>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</si>
  <si>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</si>
  <si>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</si>
  <si>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</si>
  <si>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</si>
  <si>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</si>
  <si>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</si>
  <si>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</si>
  <si>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</si>
  <si>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</si>
  <si>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</si>
  <si>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</si>
  <si>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</si>
  <si>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</si>
  <si>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</si>
  <si>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</si>
  <si>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</si>
  <si>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</si>
  <si>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</si>
  <si>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</si>
  <si>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</si>
  <si>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</si>
  <si>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</si>
  <si>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</si>
  <si>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</si>
  <si>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</si>
  <si>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</si>
  <si>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</si>
  <si>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</si>
  <si>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</si>
  <si>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</si>
  <si>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</si>
  <si>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</si>
  <si>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</si>
  <si>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</si>
  <si>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</si>
  <si>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</si>
  <si>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</si>
  <si>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</si>
  <si>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</si>
  <si>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</si>
  <si>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</si>
  <si>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</si>
  <si>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</si>
  <si>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</si>
  <si>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</si>
  <si>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</si>
  <si>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</si>
  <si>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</si>
  <si>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</si>
  <si>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</si>
  <si>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</si>
  <si>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</si>
  <si>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</si>
  <si>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</si>
  <si>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</si>
  <si>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</si>
  <si>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</si>
  <si>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</si>
  <si>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</si>
  <si>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</si>
  <si>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</si>
  <si>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</si>
  <si>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</si>
  <si>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</si>
  <si>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</si>
  <si>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</si>
  <si>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</si>
  <si>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</si>
  <si>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</si>
  <si>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</si>
  <si>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</si>
  <si>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</si>
  <si>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</si>
  <si>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</si>
  <si>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</si>
  <si>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</si>
  <si>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</si>
  <si>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</si>
  <si>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</si>
  <si>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</si>
  <si>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</si>
  <si>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</si>
  <si>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</si>
  <si>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</si>
  <si>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</si>
  <si>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</si>
  <si>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</si>
  <si>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</si>
  <si>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</si>
  <si>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</si>
  <si>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</si>
  <si>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</si>
  <si>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</si>
  <si>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</si>
  <si>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</si>
  <si>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</si>
  <si>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</si>
  <si>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</si>
  <si>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</si>
  <si>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</si>
  <si>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</si>
  <si>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</si>
  <si>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</si>
  <si>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</si>
  <si>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</si>
  <si>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</si>
  <si>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</si>
  <si>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</si>
  <si>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</si>
  <si>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</si>
  <si>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</si>
  <si>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</si>
  <si>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</si>
  <si>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</si>
  <si>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</si>
  <si>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</si>
  <si>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</si>
  <si>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</si>
  <si>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</si>
  <si>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</si>
  <si>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</si>
  <si>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</si>
  <si>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</si>
  <si>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</si>
  <si>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</si>
  <si>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</si>
  <si>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</si>
  <si>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</si>
  <si>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</si>
  <si>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</si>
  <si>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</si>
  <si>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</si>
  <si>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</si>
  <si>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</si>
  <si>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</si>
  <si>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</si>
  <si>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</si>
  <si>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</si>
  <si>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</si>
  <si>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</si>
  <si>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</si>
  <si>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</si>
  <si>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</si>
  <si>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</si>
  <si>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</si>
  <si>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</si>
  <si>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</si>
  <si>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</si>
  <si>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</si>
  <si>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</si>
  <si>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</si>
  <si>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</si>
  <si>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</si>
  <si>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</si>
  <si>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</si>
  <si>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</si>
  <si>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</si>
  <si>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</si>
  <si>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</si>
  <si>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</si>
  <si>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</si>
  <si>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</si>
  <si>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</si>
  <si>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</si>
  <si>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</si>
  <si>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</si>
  <si>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</si>
  <si>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</si>
  <si>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</si>
  <si>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</si>
  <si>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</si>
  <si>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</si>
  <si>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</si>
  <si>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</si>
  <si>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</si>
  <si>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</si>
  <si>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</si>
  <si>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</si>
  <si>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</si>
  <si>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</si>
  <si>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</si>
  <si>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</si>
  <si>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</si>
  <si>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</si>
  <si>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</si>
  <si>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</si>
  <si>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</si>
  <si>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</si>
  <si>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</si>
  <si>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</si>
  <si>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</si>
  <si>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</si>
  <si>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</si>
  <si>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</si>
  <si>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</si>
  <si>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</si>
  <si>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</si>
  <si>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</si>
  <si>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</si>
  <si>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</si>
  <si>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</si>
  <si>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</si>
  <si>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</si>
  <si>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</si>
  <si>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</si>
  <si>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</si>
  <si>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</si>
  <si>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</si>
  <si>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</si>
  <si>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</si>
  <si>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</si>
  <si>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</si>
  <si>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</si>
  <si>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</si>
  <si>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</si>
  <si>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</si>
  <si>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</si>
  <si>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</si>
  <si>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</si>
  <si>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</si>
  <si>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</si>
  <si>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</si>
  <si>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</si>
  <si>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</si>
  <si>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</si>
  <si>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</si>
  <si>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</si>
  <si>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</si>
  <si>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</si>
  <si>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</si>
  <si>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</si>
  <si>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</si>
  <si>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</si>
  <si>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</si>
  <si>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</si>
  <si>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</si>
  <si>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</si>
  <si>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</si>
  <si>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</si>
  <si>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</si>
  <si>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</si>
  <si>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</si>
  <si>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</si>
  <si>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</si>
  <si>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</si>
  <si>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</si>
  <si>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</si>
  <si>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</si>
  <si>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</si>
  <si>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</si>
  <si>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</si>
  <si>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</si>
  <si>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</si>
  <si>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</si>
  <si>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</si>
  <si>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</si>
  <si>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</si>
  <si>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</si>
  <si>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</si>
  <si>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</si>
  <si>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</si>
  <si>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</si>
  <si>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</si>
  <si>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</si>
  <si>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</si>
  <si>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</si>
  <si>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</si>
  <si>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</si>
  <si>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</si>
  <si>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</si>
  <si>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</si>
  <si>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</si>
  <si>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</si>
  <si>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</si>
  <si>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</si>
  <si>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</si>
  <si>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</si>
  <si>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</si>
  <si>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</si>
  <si>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</si>
  <si>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</si>
  <si>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</si>
  <si>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</si>
  <si>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</si>
  <si>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</si>
  <si>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</si>
  <si>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</si>
  <si>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</si>
  <si>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</si>
  <si>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</si>
  <si>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</si>
  <si>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</si>
  <si>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</si>
  <si>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</si>
  <si>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</si>
  <si>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</si>
  <si>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</si>
  <si>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</si>
  <si>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</si>
  <si>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</si>
  <si>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</si>
  <si>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</si>
  <si>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</si>
  <si>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</si>
  <si>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</si>
  <si>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</si>
  <si>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</si>
  <si>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</si>
  <si>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</si>
  <si>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</si>
  <si>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</si>
  <si>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</si>
  <si>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</si>
  <si>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</si>
  <si>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</si>
  <si>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</si>
  <si>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</si>
  <si>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</si>
  <si>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</si>
  <si>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</si>
  <si>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</si>
  <si>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</si>
  <si>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</si>
  <si>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</si>
  <si>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</si>
  <si>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</si>
  <si>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</si>
  <si>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</si>
  <si>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</si>
  <si>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</si>
  <si>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</si>
  <si>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</si>
  <si>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</si>
  <si>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</si>
  <si>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</si>
  <si>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</si>
  <si>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</si>
  <si>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</si>
  <si>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</si>
  <si>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</si>
  <si>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</si>
  <si>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</si>
  <si>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</si>
  <si>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</si>
  <si>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</si>
  <si>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</si>
  <si>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</si>
  <si>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</si>
  <si>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</si>
  <si>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</si>
  <si>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</si>
  <si>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</si>
  <si>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</si>
  <si>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</si>
  <si>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</si>
  <si>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</si>
  <si>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</si>
  <si>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</si>
  <si>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</si>
  <si>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</si>
  <si>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</si>
  <si>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</si>
  <si>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</si>
  <si>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</si>
  <si>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</si>
  <si>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</si>
  <si>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</si>
  <si>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</si>
  <si>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</si>
  <si>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</si>
  <si>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</si>
  <si>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</si>
  <si>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</si>
  <si>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</si>
  <si>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</si>
  <si>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</si>
  <si>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</si>
  <si>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</si>
  <si>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</si>
  <si>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</si>
  <si>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</si>
  <si>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</si>
  <si>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</si>
  <si>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</si>
  <si>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</si>
  <si>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</si>
  <si>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</si>
  <si>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</si>
  <si>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</si>
  <si>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</si>
  <si>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</si>
  <si>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</si>
  <si>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</si>
  <si>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</si>
  <si>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</si>
  <si>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</si>
  <si>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</si>
  <si>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</si>
  <si>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</si>
  <si>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</si>
  <si>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</si>
  <si>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</si>
  <si>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</si>
  <si>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</si>
  <si>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</si>
  <si>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</si>
  <si>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</si>
  <si>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</si>
  <si>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</si>
  <si>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</si>
  <si>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</si>
  <si>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</si>
  <si>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</si>
  <si>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</si>
  <si>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</si>
  <si>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</si>
  <si>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</si>
  <si>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</si>
  <si>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</si>
  <si>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</si>
  <si>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</si>
  <si>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</si>
  <si>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</si>
  <si>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</si>
  <si>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</si>
  <si>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</si>
  <si>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</si>
  <si>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</si>
  <si>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</si>
  <si>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</si>
  <si>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</si>
  <si>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</si>
  <si>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</si>
  <si>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</si>
  <si>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</si>
  <si>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</si>
  <si>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</si>
  <si>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</si>
  <si>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</si>
  <si>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</si>
  <si>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</si>
  <si>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</si>
  <si>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</si>
  <si>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</si>
  <si>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</si>
  <si>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</si>
  <si>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</si>
  <si>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</si>
  <si>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</si>
  <si>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</si>
  <si>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</si>
  <si>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</si>
  <si>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</si>
  <si>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</si>
  <si>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</si>
  <si>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</si>
  <si>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</si>
  <si>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</si>
  <si>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</si>
  <si>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</si>
  <si>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</si>
  <si>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</si>
  <si>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</si>
  <si>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</si>
  <si>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</si>
  <si>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</si>
  <si>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</si>
  <si>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</si>
  <si>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</si>
  <si>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</si>
  <si>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</si>
  <si>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</si>
  <si>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</si>
  <si>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</si>
  <si>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</si>
  <si>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</si>
  <si>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</si>
  <si>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</si>
  <si>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</si>
  <si>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</si>
  <si>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</si>
  <si>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</si>
  <si>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</si>
  <si>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</si>
  <si>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</si>
  <si>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</si>
  <si>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</si>
  <si>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</si>
  <si>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</si>
  <si>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</si>
  <si>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</si>
  <si>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</si>
  <si>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</si>
  <si>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</si>
  <si>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</si>
  <si>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</si>
  <si>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</si>
  <si>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</si>
  <si>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</si>
  <si>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</si>
  <si>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</si>
  <si>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</si>
  <si>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</si>
  <si>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</si>
  <si>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</si>
  <si>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</si>
  <si>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</si>
  <si>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</si>
  <si>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</si>
  <si>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</si>
  <si>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</si>
  <si>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</si>
  <si>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</si>
  <si>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</si>
  <si>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</si>
  <si>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</si>
  <si>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</si>
  <si>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</si>
  <si>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</si>
  <si>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</si>
  <si>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</si>
  <si>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</si>
  <si>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</si>
  <si>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</si>
  <si>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</si>
  <si>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</si>
  <si>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</si>
  <si>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</si>
  <si>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</si>
  <si>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</si>
  <si>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</si>
  <si>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</si>
  <si>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</si>
  <si>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</si>
  <si>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</si>
  <si>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</si>
  <si>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</si>
  <si>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</si>
  <si>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</si>
  <si>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</si>
  <si>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</si>
  <si>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</si>
  <si>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</si>
  <si>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</si>
  <si>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</si>
  <si>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</si>
  <si>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</si>
  <si>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</si>
  <si>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</si>
  <si>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</si>
  <si>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</si>
  <si>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</si>
  <si>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</si>
  <si>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</si>
  <si>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</si>
  <si>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</si>
  <si>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</si>
  <si>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</si>
  <si>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</si>
  <si>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</si>
  <si>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</si>
  <si>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</si>
  <si>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</si>
  <si>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</si>
  <si>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</si>
  <si>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</si>
  <si>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</si>
  <si>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</si>
  <si>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</si>
  <si>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</si>
  <si>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</si>
  <si>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</si>
  <si>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</si>
  <si>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</si>
  <si>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</si>
  <si>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</si>
  <si>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</si>
  <si>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</si>
  <si>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</si>
  <si>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</si>
  <si>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</si>
  <si>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</si>
  <si>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</si>
  <si>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</si>
  <si>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</si>
  <si>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</si>
  <si>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</si>
  <si>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</si>
  <si>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</si>
  <si>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</si>
  <si>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</si>
  <si>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</si>
  <si>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</si>
  <si>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</si>
  <si>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</si>
  <si>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</si>
  <si>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</si>
  <si>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</si>
  <si>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</si>
  <si>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</si>
  <si>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</si>
  <si>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</si>
  <si>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</si>
  <si>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</si>
  <si>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</si>
  <si>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</si>
  <si>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</si>
  <si>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</si>
  <si>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</si>
  <si>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</si>
  <si>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</si>
  <si>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</si>
  <si>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</si>
  <si>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</si>
  <si>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</si>
  <si>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</si>
  <si>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</si>
  <si>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</si>
  <si>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</si>
  <si>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</si>
  <si>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</si>
  <si>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</si>
  <si>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</si>
  <si>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</si>
  <si>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</si>
  <si>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</si>
  <si>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</si>
  <si>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</si>
  <si>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</si>
  <si>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</si>
  <si>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</si>
  <si>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</si>
  <si>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</si>
  <si>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</si>
  <si>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</si>
  <si>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</si>
  <si>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</si>
  <si>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</si>
  <si>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</si>
  <si>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</si>
  <si>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</si>
  <si>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</si>
  <si>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</si>
  <si>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</si>
  <si>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</si>
  <si>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</si>
  <si>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</si>
  <si>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</si>
  <si>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</si>
  <si>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</si>
  <si>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</si>
  <si>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</si>
  <si>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</si>
  <si>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</si>
  <si>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</si>
  <si>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</si>
  <si>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</si>
  <si>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</si>
  <si>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</si>
  <si>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</si>
  <si>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</si>
  <si>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</si>
  <si>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</si>
  <si>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</si>
  <si>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</si>
  <si>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</si>
  <si>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</si>
  <si>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</si>
  <si>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</si>
  <si>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</si>
  <si>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</si>
  <si>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</si>
  <si>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</si>
  <si>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</si>
  <si>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</si>
  <si>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</si>
  <si>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</si>
  <si>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</si>
  <si>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</si>
  <si>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</si>
  <si>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</si>
  <si>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</si>
  <si>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</si>
  <si>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</si>
  <si>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</si>
  <si>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</si>
  <si>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</si>
  <si>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</si>
  <si>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</si>
  <si>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</si>
  <si>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</si>
  <si>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</si>
  <si>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</si>
  <si>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</si>
  <si>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</si>
  <si>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</si>
  <si>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</si>
  <si>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</si>
  <si>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</si>
  <si>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</si>
  <si>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</si>
  <si>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</si>
  <si>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</si>
  <si>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</si>
  <si>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</si>
  <si>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</si>
  <si>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</si>
  <si>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</si>
  <si>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</si>
  <si>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</si>
  <si>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</si>
  <si>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</si>
  <si>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</si>
  <si>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</si>
  <si>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</si>
  <si>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</si>
  <si>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</si>
  <si>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</si>
  <si>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</si>
  <si>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</si>
  <si>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</si>
  <si>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</si>
  <si>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</si>
  <si>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</si>
  <si>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</si>
  <si>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</si>
  <si>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</si>
  <si>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</si>
  <si>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</si>
  <si>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</si>
  <si>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</si>
  <si>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</si>
  <si>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</si>
  <si>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</si>
  <si>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</si>
  <si>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</si>
  <si>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</si>
  <si>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</si>
  <si>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</si>
  <si>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</si>
  <si>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</si>
  <si>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</si>
  <si>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</si>
  <si>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</si>
  <si>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</si>
  <si>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</si>
  <si>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</si>
  <si>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</si>
  <si>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</si>
  <si>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</si>
  <si>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</si>
  <si>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</si>
  <si>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</si>
  <si>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</si>
  <si>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</si>
  <si>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</si>
  <si>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</si>
  <si>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</si>
  <si>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</si>
  <si>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</si>
  <si>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</si>
  <si>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</si>
  <si>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</si>
  <si>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</si>
  <si>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</si>
  <si>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</si>
  <si>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</si>
  <si>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</si>
  <si>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</si>
  <si>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</si>
  <si>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</si>
  <si>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</si>
  <si>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</si>
  <si>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</si>
  <si>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</si>
  <si>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</si>
  <si>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</si>
  <si>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</si>
  <si>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</si>
  <si>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</si>
  <si>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</si>
  <si>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</si>
  <si>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</si>
  <si>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</si>
  <si>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</si>
  <si>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</si>
  <si>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</si>
  <si>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</si>
  <si>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</si>
  <si>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</si>
  <si>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</si>
  <si>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</si>
  <si>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</si>
  <si>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</si>
  <si>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</si>
  <si>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</si>
  <si>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</si>
  <si>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</si>
  <si>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</si>
  <si>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</si>
  <si>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</si>
  <si>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</si>
  <si>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</si>
  <si>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</si>
  <si>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</si>
  <si>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</si>
  <si>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</si>
  <si>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</si>
  <si>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</si>
  <si>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</si>
  <si>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</si>
  <si>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</si>
  <si>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</si>
  <si>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</si>
  <si>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</si>
  <si>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</si>
  <si>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</si>
  <si>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</si>
  <si>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</si>
  <si>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</si>
  <si>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</si>
  <si>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</si>
  <si>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</si>
  <si>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</si>
  <si>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</si>
  <si>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</si>
  <si>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</si>
  <si>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</si>
  <si>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</si>
  <si>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</si>
  <si>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</si>
  <si>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</si>
  <si>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</si>
  <si>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</si>
  <si>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</si>
  <si>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</si>
  <si>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</si>
  <si>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</si>
  <si>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</si>
  <si>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</si>
  <si>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</si>
  <si>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</si>
  <si>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</si>
  <si>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</si>
  <si>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</si>
  <si>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</si>
  <si>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</si>
  <si>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</si>
  <si>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</si>
  <si>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</si>
  <si>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</si>
  <si>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</si>
  <si>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</si>
  <si>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</si>
  <si>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</si>
  <si>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</si>
  <si>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</si>
  <si>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</si>
  <si>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</si>
  <si>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</si>
  <si>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</si>
  <si>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</si>
  <si>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</si>
  <si>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</si>
  <si>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</si>
  <si>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</si>
  <si>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</si>
  <si>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</si>
  <si>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</si>
  <si>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</si>
  <si>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</si>
  <si>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</si>
  <si>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</si>
  <si>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</si>
  <si>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</si>
  <si>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</si>
  <si>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</si>
  <si>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</si>
  <si>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</si>
  <si>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</si>
  <si>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</si>
  <si>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</si>
  <si>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</si>
  <si>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</si>
  <si>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</si>
  <si>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</si>
  <si>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</si>
  <si>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</si>
  <si>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</si>
  <si>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</si>
  <si>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</si>
  <si>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</si>
  <si>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</si>
  <si>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</si>
  <si>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</si>
  <si>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</si>
  <si>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</si>
  <si>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</si>
  <si>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</si>
  <si>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</si>
  <si>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</si>
  <si>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</si>
  <si>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</si>
  <si>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</si>
  <si>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</si>
  <si>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</si>
  <si>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</si>
  <si>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</si>
  <si>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</si>
  <si>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</si>
  <si>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</si>
  <si>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</si>
  <si>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</si>
  <si>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</si>
  <si>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</si>
  <si>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</si>
  <si>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</si>
  <si>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</si>
  <si>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</si>
  <si>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</si>
  <si>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</si>
  <si>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</si>
  <si>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</si>
  <si>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</si>
  <si>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</si>
  <si>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</si>
  <si>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</si>
  <si>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</si>
  <si>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</si>
  <si>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</si>
  <si>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</si>
  <si>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</si>
  <si>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</si>
  <si>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</si>
  <si>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</si>
  <si>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</si>
  <si>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</si>
  <si>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</si>
  <si>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</si>
  <si>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</si>
  <si>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</si>
  <si>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</si>
  <si>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</si>
  <si>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</si>
  <si>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</si>
  <si>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</si>
  <si>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</si>
  <si>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</si>
  <si>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</si>
  <si>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</si>
  <si>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</si>
  <si>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</si>
  <si>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</si>
  <si>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</si>
  <si>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</si>
  <si>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</si>
  <si>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</si>
  <si>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</si>
  <si>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</si>
  <si>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</si>
  <si>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</si>
  <si>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</si>
  <si>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</si>
  <si>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</si>
  <si>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</si>
  <si>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</si>
  <si>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</si>
  <si>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</si>
  <si>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</si>
  <si>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</si>
  <si>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</si>
  <si>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</si>
  <si>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</si>
  <si>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</si>
  <si>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</si>
  <si>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</si>
  <si>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</si>
  <si>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</si>
  <si>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</si>
  <si>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</si>
  <si>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</si>
  <si>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</si>
  <si>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</si>
  <si>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</si>
  <si>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</si>
  <si>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</si>
  <si>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</si>
  <si>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</si>
  <si>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</si>
  <si>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</si>
  <si>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</si>
  <si>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</si>
  <si>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</si>
  <si>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</si>
  <si>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</si>
  <si>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</si>
  <si>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</si>
  <si>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</si>
  <si>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</si>
  <si>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</si>
  <si>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</si>
  <si>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</si>
  <si>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</si>
  <si>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</si>
  <si>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</si>
  <si>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</si>
  <si>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</si>
  <si>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</si>
  <si>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</si>
  <si>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</si>
  <si>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</si>
  <si>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</si>
  <si>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</si>
  <si>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</si>
  <si>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</si>
  <si>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</si>
  <si>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</si>
  <si>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</si>
  <si>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</si>
  <si>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</si>
  <si>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</si>
  <si>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</si>
  <si>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</si>
  <si>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</si>
  <si>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</si>
  <si>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</si>
  <si>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</si>
  <si>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</si>
  <si>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</si>
  <si>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</si>
  <si>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</si>
  <si>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</si>
  <si>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</si>
  <si>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</si>
  <si>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</si>
  <si>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</si>
  <si>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</si>
  <si>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</si>
  <si>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</si>
  <si>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</si>
  <si>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</si>
  <si>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</si>
  <si>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</si>
  <si>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</si>
  <si>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</si>
  <si>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</si>
  <si>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</si>
  <si>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</si>
  <si>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</si>
  <si>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</si>
  <si>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</si>
  <si>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</si>
  <si>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</si>
  <si>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</si>
  <si>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</si>
  <si>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</si>
  <si>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</si>
  <si>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</si>
  <si>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</si>
  <si>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</si>
  <si>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</si>
  <si>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</si>
  <si>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</si>
  <si>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</si>
  <si>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</si>
  <si>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</si>
  <si>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</si>
  <si>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</si>
  <si>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</si>
  <si>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</si>
  <si>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</si>
  <si>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</si>
  <si>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</si>
  <si>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</si>
  <si>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</si>
  <si>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</si>
  <si>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</si>
  <si>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</si>
  <si>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</si>
  <si>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</si>
  <si>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</si>
  <si>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</si>
  <si>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</si>
  <si>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</si>
  <si>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</si>
  <si>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</si>
  <si>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</si>
  <si>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</si>
  <si>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</si>
  <si>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</si>
  <si>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</si>
  <si>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</si>
  <si>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</si>
  <si>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</si>
  <si>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</si>
  <si>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</si>
  <si>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</si>
  <si>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</si>
  <si>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</si>
  <si>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</si>
  <si>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</si>
  <si>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</si>
  <si>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</si>
  <si>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</si>
  <si>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</si>
  <si>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</si>
  <si>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</si>
  <si>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</si>
  <si>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</si>
  <si>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</si>
  <si>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</si>
  <si>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</si>
  <si>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</si>
  <si>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</si>
  <si>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</si>
  <si>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</si>
  <si>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</si>
  <si>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</si>
  <si>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</si>
  <si>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</si>
  <si>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</si>
  <si>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</si>
  <si>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</si>
  <si>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</si>
  <si>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</si>
  <si>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</si>
  <si>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</si>
  <si>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</si>
  <si>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</si>
  <si>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</si>
  <si>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</si>
  <si>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</si>
  <si>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</si>
  <si>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</si>
  <si>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</si>
  <si>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</si>
  <si>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</si>
  <si>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</si>
  <si>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</si>
  <si>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</si>
  <si>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</si>
  <si>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</si>
  <si>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</si>
  <si>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</si>
  <si>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</si>
  <si>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</si>
  <si>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</si>
  <si>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</si>
  <si>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</si>
  <si>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</si>
  <si>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</si>
  <si>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</si>
  <si>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</si>
  <si>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</si>
  <si>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</si>
  <si>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</si>
  <si>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</si>
  <si>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</si>
  <si>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</si>
  <si>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</si>
  <si>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</si>
  <si>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</si>
  <si>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</si>
  <si>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</si>
  <si>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</si>
  <si>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</si>
  <si>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</si>
  <si>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</si>
  <si>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</si>
  <si>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</si>
  <si>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</si>
  <si>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</si>
  <si>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</si>
  <si>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</si>
  <si>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</si>
  <si>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</si>
  <si>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</si>
  <si>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</si>
  <si>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</si>
  <si>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</si>
  <si>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</si>
  <si>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</si>
  <si>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</si>
  <si>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</si>
  <si>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</si>
  <si>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</si>
  <si>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</si>
  <si>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</si>
  <si>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</si>
  <si>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</si>
  <si>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</si>
  <si>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</si>
  <si>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</si>
  <si>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</si>
  <si>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</si>
  <si>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</si>
  <si>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</si>
  <si>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</si>
  <si>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</si>
  <si>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</si>
  <si>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</si>
  <si>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</si>
  <si>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</si>
  <si>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</si>
  <si>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</si>
  <si>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</si>
  <si>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</si>
  <si>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</si>
  <si>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</si>
  <si>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</si>
  <si>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</si>
  <si>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</si>
  <si>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</si>
  <si>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</si>
  <si>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</si>
  <si>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</si>
  <si>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</si>
  <si>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</si>
  <si>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</si>
  <si>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</si>
  <si>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</si>
  <si>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</si>
  <si>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</si>
  <si>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</si>
  <si>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</si>
  <si>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</si>
  <si>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</si>
  <si>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</si>
  <si>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</si>
  <si>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</si>
  <si>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</si>
  <si>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</si>
  <si>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</si>
  <si>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</si>
  <si>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</si>
  <si>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</si>
  <si>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</si>
  <si>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</si>
  <si>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</si>
  <si>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</si>
  <si>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</si>
  <si>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</si>
  <si>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</si>
  <si>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</si>
  <si>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</si>
  <si>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</si>
  <si>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</si>
  <si>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</si>
  <si>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</si>
  <si>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</si>
  <si>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</si>
  <si>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</si>
  <si>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</si>
  <si>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</si>
  <si>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</si>
  <si>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</si>
  <si>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</si>
  <si>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</si>
  <si>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</si>
  <si>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</si>
  <si>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</si>
  <si>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</si>
  <si>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</si>
  <si>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</si>
  <si>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</si>
  <si>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</si>
  <si>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</si>
  <si>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</si>
  <si>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</si>
  <si>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</si>
  <si>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</si>
  <si>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</si>
  <si>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</si>
  <si>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</si>
  <si>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</si>
  <si>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</si>
  <si>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</si>
  <si>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</si>
  <si>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</si>
  <si>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</si>
  <si>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</si>
  <si>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</si>
  <si>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</si>
  <si>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</si>
  <si>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</si>
  <si>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</si>
  <si>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</si>
  <si>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</si>
  <si>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</si>
  <si>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</si>
  <si>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</si>
  <si>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</si>
  <si>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</si>
  <si>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</si>
  <si>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</si>
  <si>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</si>
  <si>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</si>
  <si>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</si>
  <si>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</si>
  <si>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</si>
  <si>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</si>
  <si>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</si>
  <si>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</si>
  <si>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</si>
  <si>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</si>
  <si>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</si>
  <si>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</si>
  <si>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</si>
  <si>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</si>
  <si>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</si>
  <si>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</si>
  <si>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</si>
  <si>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</si>
  <si>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</si>
  <si>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</si>
  <si>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</si>
  <si>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</si>
  <si>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</si>
  <si>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</si>
  <si>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</si>
  <si>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</si>
  <si>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</si>
  <si>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</si>
  <si>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</si>
  <si>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</si>
  <si>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</si>
  <si>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</si>
  <si>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</si>
  <si>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</si>
  <si>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</si>
  <si>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</si>
  <si>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</si>
  <si>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</si>
  <si>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</si>
  <si>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</si>
  <si>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</si>
  <si>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</si>
  <si>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</si>
  <si>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</si>
  <si>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</si>
  <si>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</si>
  <si>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</si>
  <si>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</si>
  <si>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</si>
  <si>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</si>
  <si>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</si>
  <si>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</si>
  <si>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</si>
  <si>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</si>
  <si>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</si>
  <si>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</si>
  <si>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</si>
  <si>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</si>
  <si>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</si>
  <si>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</si>
  <si>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</si>
  <si>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</si>
  <si>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</si>
  <si>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</si>
  <si>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</si>
  <si>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</si>
  <si>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</si>
  <si>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</si>
  <si>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</si>
  <si>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</si>
  <si>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</si>
  <si>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</si>
  <si>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</si>
  <si>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</si>
  <si>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</si>
  <si>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</si>
  <si>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</si>
  <si>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</si>
  <si>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</si>
  <si>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</si>
  <si>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</si>
  <si>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</si>
  <si>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</si>
  <si>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</si>
  <si>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</si>
  <si>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</si>
  <si>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</si>
  <si>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</si>
  <si>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</si>
  <si>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</si>
  <si>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</si>
  <si>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</si>
  <si>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</si>
  <si>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</si>
  <si>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</si>
  <si>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</si>
  <si>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</si>
  <si>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</si>
  <si>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</si>
  <si>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</si>
  <si>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</si>
  <si>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</si>
  <si>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</si>
  <si>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</si>
  <si>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</si>
  <si>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</si>
  <si>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</si>
  <si>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</si>
  <si>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</si>
  <si>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</si>
  <si>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</si>
  <si>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</si>
  <si>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</si>
  <si>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</si>
  <si>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</si>
  <si>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</si>
  <si>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</si>
  <si>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</si>
  <si>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</si>
  <si>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</si>
  <si>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</si>
  <si>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</si>
  <si>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</si>
  <si>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</si>
  <si>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</si>
  <si>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</si>
  <si>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</si>
  <si>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</si>
  <si>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</si>
  <si>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</si>
  <si>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</si>
  <si>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</si>
  <si>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</si>
  <si>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</si>
  <si>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</si>
  <si>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</si>
  <si>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</si>
  <si>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</si>
  <si>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</si>
  <si>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</si>
  <si>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</si>
  <si>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</si>
  <si>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</si>
  <si>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</si>
  <si>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</si>
  <si>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</si>
  <si>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</si>
  <si>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</si>
  <si>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</si>
  <si>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</si>
  <si>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</si>
  <si>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</si>
  <si>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</si>
  <si>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</si>
  <si>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</si>
  <si>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</si>
  <si>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</si>
  <si>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</si>
  <si>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</si>
  <si>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</si>
  <si>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</si>
  <si>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</si>
  <si>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</si>
  <si>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</si>
  <si>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</si>
  <si>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</si>
  <si>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</si>
  <si>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</si>
  <si>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</si>
  <si>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</si>
  <si>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</si>
  <si>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</si>
  <si>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</si>
  <si>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</si>
  <si>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</si>
  <si>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</si>
  <si>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</si>
  <si>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</si>
  <si>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</si>
  <si>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</si>
  <si>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</si>
  <si>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</si>
  <si>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</si>
  <si>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</si>
  <si>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</si>
  <si>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</si>
  <si>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</si>
  <si>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</si>
  <si>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</si>
  <si>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</si>
  <si>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</si>
  <si>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</si>
  <si>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</si>
  <si>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</si>
  <si>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</si>
  <si>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</si>
  <si>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</si>
  <si>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</si>
  <si>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</si>
  <si>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</si>
  <si>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</si>
  <si>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</si>
  <si>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</si>
  <si>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</si>
  <si>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</si>
  <si>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</si>
  <si>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</si>
  <si>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</si>
  <si>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</si>
  <si>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</si>
  <si>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</si>
  <si>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</si>
  <si>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</si>
  <si>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</si>
  <si>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</si>
  <si>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</si>
  <si>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</si>
  <si>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</si>
  <si>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</si>
  <si>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</si>
  <si>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</si>
  <si>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</si>
  <si>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</si>
  <si>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</si>
  <si>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</si>
  <si>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</si>
  <si>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</si>
  <si>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</si>
  <si>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</si>
  <si>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</si>
  <si>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</si>
  <si>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</si>
  <si>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</si>
  <si>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</si>
  <si>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</si>
  <si>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</si>
  <si>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</si>
  <si>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</si>
  <si>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</si>
  <si>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</si>
  <si>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</si>
  <si>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</si>
  <si>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</si>
  <si>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</si>
  <si>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</si>
  <si>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</si>
  <si>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</si>
  <si>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</si>
  <si>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</si>
  <si>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</si>
  <si>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</si>
  <si>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</si>
  <si>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</si>
  <si>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</si>
  <si>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</si>
  <si>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</si>
  <si>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</si>
  <si>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</si>
  <si>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</si>
  <si>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</si>
  <si>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</si>
  <si>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</si>
  <si>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</si>
  <si>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</si>
  <si>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</si>
  <si>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</si>
  <si>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</si>
  <si>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</si>
  <si>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</si>
  <si>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</si>
  <si>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</si>
  <si>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</si>
  <si>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</si>
  <si>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</si>
  <si>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</si>
  <si>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</si>
  <si>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</si>
  <si>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</si>
  <si>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</si>
  <si>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</si>
  <si>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</si>
  <si>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</si>
  <si>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</si>
  <si>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</si>
  <si>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</si>
  <si>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</si>
  <si>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</si>
  <si>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</si>
  <si>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</si>
  <si>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</si>
  <si>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</si>
  <si>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</si>
  <si>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</si>
  <si>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</si>
  <si>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</si>
  <si>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</si>
  <si>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</si>
  <si>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</si>
  <si>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</si>
  <si>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</si>
  <si>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</si>
  <si>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</si>
  <si>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</si>
  <si>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</si>
  <si>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</si>
  <si>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</si>
  <si>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</si>
  <si>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</si>
  <si>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</si>
  <si>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</si>
  <si>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</si>
  <si>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</si>
  <si>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</si>
  <si>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</si>
  <si>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</si>
  <si>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</si>
  <si>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</si>
  <si>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</si>
  <si>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</si>
  <si>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</si>
  <si>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</si>
  <si>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</si>
  <si>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</si>
  <si>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</si>
  <si>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</si>
  <si>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</si>
  <si>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</si>
  <si>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</si>
  <si>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</si>
  <si>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</si>
  <si>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</si>
  <si>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</si>
  <si>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</si>
  <si>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</si>
  <si>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</si>
  <si>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</si>
  <si>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</si>
  <si>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</si>
  <si>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</si>
  <si>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</si>
  <si>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</si>
  <si>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</si>
  <si>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</si>
  <si>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</si>
  <si>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</si>
  <si>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</si>
  <si>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</si>
  <si>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</si>
  <si>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</si>
  <si>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</si>
  <si>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</si>
  <si>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</si>
  <si>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</si>
  <si>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</si>
  <si>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</si>
  <si>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</si>
  <si>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</si>
  <si>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</si>
  <si>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</si>
  <si>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</si>
  <si>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</si>
  <si>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</si>
  <si>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</si>
  <si>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</si>
  <si>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</si>
  <si>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</si>
  <si>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</si>
  <si>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</si>
  <si>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</si>
  <si>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</si>
  <si>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</si>
  <si>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</si>
  <si>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</si>
  <si>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</si>
  <si>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</si>
  <si>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</si>
  <si>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</si>
  <si>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</si>
  <si>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</si>
  <si>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</si>
  <si>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</si>
  <si>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</si>
  <si>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</si>
  <si>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</si>
  <si>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</si>
  <si>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</si>
  <si>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</si>
  <si>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</si>
  <si>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</si>
  <si>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</si>
  <si>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</si>
  <si>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</si>
  <si>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</si>
  <si>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</si>
  <si>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</si>
  <si>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</si>
  <si>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</si>
  <si>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</si>
  <si>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</si>
  <si>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</si>
  <si>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</si>
  <si>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</si>
  <si>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</si>
  <si>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</si>
  <si>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</si>
  <si>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</si>
  <si>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</si>
  <si>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</si>
  <si>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</si>
  <si>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</si>
  <si>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</si>
  <si>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</si>
  <si>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</si>
  <si>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</si>
  <si>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</si>
  <si>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</si>
  <si>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</si>
  <si>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</si>
  <si>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</si>
  <si>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</si>
  <si>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</si>
  <si>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</si>
  <si>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</si>
  <si>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</si>
  <si>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</si>
  <si>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</si>
  <si>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</si>
  <si>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</si>
  <si>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</si>
  <si>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</si>
  <si>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</si>
  <si>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</si>
  <si>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</si>
  <si>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</si>
  <si>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</si>
  <si>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</si>
  <si>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</si>
  <si>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</si>
  <si>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</si>
  <si>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</si>
  <si>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</si>
  <si>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</si>
  <si>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</si>
  <si>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</si>
  <si>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</si>
  <si>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</si>
  <si>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</si>
  <si>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</si>
  <si>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</si>
  <si>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</si>
  <si>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</si>
  <si>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</si>
  <si>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</si>
  <si>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</si>
  <si>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</si>
  <si>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</si>
  <si>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</si>
  <si>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</si>
  <si>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</si>
  <si>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</si>
  <si>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</si>
  <si>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</si>
  <si>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</si>
  <si>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</si>
  <si>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</si>
  <si>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</si>
  <si>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</si>
  <si>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</si>
  <si>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</si>
  <si>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</si>
  <si>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</si>
  <si>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</si>
  <si>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</si>
  <si>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</si>
  <si>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</si>
  <si>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</si>
  <si>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</si>
  <si>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</si>
  <si>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</si>
  <si>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</si>
  <si>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</si>
  <si>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</si>
  <si>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</si>
  <si>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</si>
  <si>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</si>
  <si>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</si>
  <si>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</si>
  <si>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</si>
  <si>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</si>
  <si>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</si>
  <si>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</si>
  <si>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</si>
  <si>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</si>
  <si>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</si>
  <si>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</si>
  <si>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</si>
  <si>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</si>
  <si>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</si>
  <si>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</si>
  <si>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</si>
  <si>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</si>
  <si>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</si>
  <si>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</si>
  <si>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</si>
  <si>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</si>
  <si>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</si>
  <si>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</si>
  <si>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</si>
  <si>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</si>
  <si>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</si>
  <si>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</si>
  <si>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</si>
  <si>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</si>
  <si>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</si>
  <si>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</si>
  <si>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</si>
  <si>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</si>
  <si>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</si>
  <si>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</si>
  <si>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</si>
  <si>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</si>
  <si>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</si>
  <si>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</si>
  <si>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</si>
  <si>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</si>
  <si>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</si>
  <si>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</si>
  <si>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</si>
  <si>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</si>
  <si>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</si>
  <si>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</si>
  <si>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</si>
  <si>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</si>
  <si>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</si>
  <si>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</si>
  <si>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</si>
  <si>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</si>
  <si>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</si>
  <si>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</si>
  <si>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</si>
  <si>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</si>
  <si>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</si>
  <si>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</si>
  <si>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</si>
  <si>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</si>
  <si>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</si>
  <si>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</si>
  <si>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</si>
  <si>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</si>
  <si>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</si>
  <si>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</si>
  <si>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</si>
  <si>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</si>
  <si>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</si>
  <si>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</si>
  <si>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</si>
  <si>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</si>
  <si>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</si>
  <si>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</si>
  <si>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</si>
  <si>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</si>
  <si>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</si>
  <si>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</si>
  <si>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</si>
  <si>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</si>
  <si>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</si>
  <si>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</si>
  <si>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</si>
  <si>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</si>
  <si>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</si>
  <si>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</si>
  <si>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</si>
  <si>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</si>
  <si>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</si>
  <si>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</si>
  <si>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</si>
  <si>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</si>
  <si>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</si>
  <si>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</si>
  <si>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</si>
  <si>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</si>
  <si>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</si>
  <si>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</si>
  <si>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</si>
  <si>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</si>
  <si>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</si>
  <si>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</si>
  <si>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</si>
  <si>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</si>
  <si>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</si>
  <si>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</si>
  <si>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</si>
  <si>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</si>
  <si>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</si>
  <si>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</si>
  <si>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</si>
  <si>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</si>
  <si>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</si>
  <si>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</si>
  <si>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</si>
  <si>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</si>
  <si>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</si>
  <si>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</si>
  <si>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</si>
  <si>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</si>
  <si>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</si>
  <si>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</si>
  <si>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</si>
  <si>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</si>
  <si>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</si>
  <si>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</si>
  <si>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</si>
  <si>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</si>
  <si>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</si>
  <si>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</si>
  <si>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</si>
  <si>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</si>
  <si>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</si>
  <si>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</si>
  <si>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</si>
  <si>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</si>
  <si>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</si>
  <si>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</si>
  <si>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</si>
  <si>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</si>
  <si>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</si>
  <si>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</si>
  <si>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</si>
  <si>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</si>
  <si>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</si>
  <si>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</si>
  <si>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</si>
  <si>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</si>
  <si>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</si>
  <si>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</si>
  <si>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</si>
  <si>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</si>
  <si>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</si>
  <si>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</si>
  <si>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</si>
  <si>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</si>
  <si>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</si>
  <si>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</si>
  <si>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</si>
  <si>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</si>
  <si>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</si>
  <si>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</si>
  <si>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</si>
  <si>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</si>
  <si>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</si>
  <si>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</si>
  <si>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</si>
  <si>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</si>
  <si>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</si>
  <si>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</si>
  <si>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</si>
  <si>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</si>
  <si>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</si>
  <si>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</si>
  <si>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</si>
  <si>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</si>
  <si>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</si>
  <si>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</si>
  <si>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</si>
  <si>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</si>
  <si>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</si>
  <si>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</si>
  <si>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</si>
  <si>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</si>
  <si>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</si>
  <si>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</si>
  <si>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</si>
  <si>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</si>
  <si>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</si>
  <si>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</si>
  <si>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</si>
  <si>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</si>
  <si>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</si>
  <si>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</si>
  <si>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</si>
  <si>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</si>
  <si>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</si>
  <si>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</si>
  <si>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</si>
  <si>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</si>
  <si>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</si>
  <si>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</si>
  <si>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</si>
  <si>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</si>
  <si>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</si>
  <si>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</si>
  <si>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</si>
  <si>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</si>
  <si>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</si>
  <si>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</si>
  <si>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</si>
  <si>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</si>
  <si>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</si>
  <si>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</si>
  <si>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</si>
  <si>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</si>
  <si>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</si>
  <si>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</si>
  <si>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</si>
  <si>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</si>
  <si>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</si>
  <si>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</si>
  <si>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</si>
  <si>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</si>
  <si>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</si>
  <si>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</si>
  <si>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</si>
  <si>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</si>
  <si>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</si>
  <si>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</si>
  <si>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</si>
  <si>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</si>
  <si>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</si>
  <si>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</si>
  <si>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</si>
  <si>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</si>
  <si>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</si>
  <si>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</si>
  <si>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</si>
  <si>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</si>
  <si>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</si>
  <si>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</si>
  <si>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</si>
  <si>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</si>
  <si>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</si>
  <si>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</si>
  <si>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</si>
  <si>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</si>
  <si>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</si>
  <si>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</si>
  <si>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</si>
  <si>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</si>
  <si>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</si>
  <si>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</si>
  <si>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</si>
  <si>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</si>
  <si>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</si>
  <si>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</si>
  <si>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</si>
  <si>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</si>
  <si>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</si>
  <si>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</si>
  <si>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</si>
  <si>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</si>
  <si>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</si>
  <si>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</si>
  <si>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</si>
  <si>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</si>
  <si>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</si>
  <si>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</si>
  <si>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</si>
  <si>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</si>
  <si>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</si>
  <si>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</si>
  <si>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</si>
  <si>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</si>
  <si>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</si>
  <si>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</si>
  <si>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</si>
  <si>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</si>
  <si>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</si>
  <si>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</si>
  <si>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</si>
  <si>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</si>
  <si>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</si>
  <si>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</si>
  <si>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</si>
  <si>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</si>
  <si>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</si>
  <si>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</si>
  <si>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</si>
  <si>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</si>
  <si>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</si>
  <si>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</si>
  <si>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</si>
  <si>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</si>
  <si>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</si>
  <si>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</si>
  <si>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</si>
  <si>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</si>
  <si>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</si>
  <si>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</si>
  <si>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</si>
  <si>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</si>
  <si>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</si>
  <si>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</si>
  <si>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</si>
  <si>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</si>
  <si>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</si>
  <si>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</si>
  <si>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</si>
  <si>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</si>
  <si>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</si>
  <si>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</si>
  <si>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</si>
  <si>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</si>
  <si>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</si>
  <si>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</si>
  <si>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</si>
  <si>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</si>
  <si>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</si>
  <si>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</si>
  <si>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</si>
  <si>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</si>
  <si>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</si>
  <si>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</si>
  <si>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</si>
  <si>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</si>
  <si>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</si>
  <si>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</si>
  <si>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</si>
  <si>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</si>
  <si>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</si>
  <si>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</si>
  <si>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</si>
  <si>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</si>
  <si>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</si>
  <si>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</si>
  <si>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</si>
  <si>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</si>
  <si>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</si>
  <si>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</si>
  <si>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</si>
  <si>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</si>
  <si>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</si>
  <si>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</si>
  <si>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</si>
  <si>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</si>
  <si>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</si>
  <si>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</si>
  <si>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</si>
  <si>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</si>
  <si>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</si>
  <si>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</si>
  <si>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</si>
  <si>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</si>
  <si>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</si>
  <si>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</si>
  <si>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</si>
  <si>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</si>
  <si>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</si>
  <si>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</si>
  <si>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</si>
  <si>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</si>
  <si>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</si>
  <si>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</si>
  <si>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</si>
  <si>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</si>
  <si>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</si>
  <si>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</si>
  <si>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</si>
  <si>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</si>
  <si>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</si>
  <si>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</si>
  <si>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</si>
  <si>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</si>
  <si>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</si>
  <si>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</si>
  <si>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</si>
  <si>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</si>
  <si>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</si>
  <si>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</si>
  <si>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</si>
  <si>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</si>
  <si>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</si>
  <si>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</si>
  <si>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</si>
  <si>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</si>
  <si>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</si>
  <si>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</si>
  <si>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</si>
  <si>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</si>
  <si>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</si>
  <si>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</si>
  <si>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</si>
  <si>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</si>
  <si>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</si>
  <si>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</si>
  <si>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</si>
  <si>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</si>
  <si>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</si>
  <si>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</si>
  <si>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</si>
  <si>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</si>
  <si>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</si>
  <si>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</si>
  <si>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</si>
  <si>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</si>
  <si>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</si>
  <si>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</si>
  <si>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</si>
  <si>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</si>
  <si>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</si>
  <si>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</si>
  <si>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</si>
  <si>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</si>
  <si>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</si>
  <si>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</si>
  <si>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</si>
  <si>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</si>
  <si>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</si>
  <si>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</si>
  <si>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</si>
  <si>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</si>
  <si>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</si>
  <si>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</si>
  <si>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</si>
  <si>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</si>
  <si>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</si>
  <si>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</si>
  <si>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</si>
  <si>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</si>
  <si>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</si>
  <si>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</si>
  <si>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</si>
  <si>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</si>
  <si>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</si>
  <si>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</si>
  <si>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</si>
  <si>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</si>
  <si>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</si>
  <si>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</si>
  <si>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</si>
  <si>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</si>
  <si>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</si>
  <si>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</si>
  <si>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</si>
  <si>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</si>
  <si>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</si>
  <si>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</si>
  <si>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</si>
  <si>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</si>
  <si>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</si>
  <si>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</si>
  <si>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</si>
  <si>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</si>
  <si>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</si>
  <si>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</si>
  <si>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</si>
  <si>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</si>
  <si>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</si>
  <si>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</si>
  <si>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</si>
  <si>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</si>
  <si>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</si>
  <si>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</si>
  <si>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</si>
  <si>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</si>
  <si>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</si>
  <si>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</si>
  <si>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</si>
  <si>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</si>
  <si>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</si>
  <si>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</si>
  <si>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</si>
  <si>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</si>
  <si>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</si>
  <si>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</si>
  <si>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</si>
  <si>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</si>
  <si>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</si>
  <si>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</si>
  <si>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</si>
  <si>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</si>
  <si>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</si>
  <si>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</si>
  <si>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</si>
  <si>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</si>
  <si>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</si>
  <si>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</si>
  <si>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</si>
  <si>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</si>
  <si>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</si>
  <si>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</si>
  <si>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</si>
  <si>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</si>
  <si>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</si>
  <si>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</si>
  <si>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</si>
  <si>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</si>
  <si>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</si>
  <si>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</si>
  <si>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</si>
  <si>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</si>
  <si>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</si>
  <si>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</si>
  <si>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</si>
  <si>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</si>
  <si>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</si>
  <si>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</si>
  <si>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</si>
  <si>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</si>
  <si>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</si>
  <si>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</si>
  <si>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</si>
  <si>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</si>
  <si>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</si>
  <si>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</si>
  <si>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</si>
  <si>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</si>
  <si>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</si>
  <si>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</si>
  <si>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</si>
  <si>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</si>
  <si>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</si>
  <si>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</si>
  <si>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</si>
  <si>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</si>
  <si>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</si>
  <si>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</si>
  <si>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</si>
  <si>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</si>
  <si>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</si>
  <si>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</si>
  <si>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</si>
  <si>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</si>
  <si>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</si>
  <si>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</si>
  <si>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</si>
  <si>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</si>
  <si>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</si>
  <si>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</si>
  <si>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</si>
  <si>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</si>
  <si>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</si>
  <si>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</si>
  <si>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</si>
  <si>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</si>
  <si>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</si>
  <si>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</si>
  <si>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</si>
  <si>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</si>
  <si>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</si>
  <si>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</si>
  <si>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</si>
  <si>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</si>
  <si>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</si>
  <si>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</si>
  <si>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</si>
  <si>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</si>
  <si>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</si>
  <si>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</si>
  <si>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</si>
  <si>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</si>
  <si>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</si>
  <si>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</si>
  <si>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</si>
  <si>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</si>
  <si>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</si>
  <si>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</si>
  <si>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</si>
  <si>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</si>
  <si>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</si>
  <si>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</si>
  <si>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</si>
  <si>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</si>
  <si>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</si>
  <si>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</si>
  <si>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</si>
  <si>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</si>
  <si>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</si>
  <si>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</si>
  <si>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</si>
  <si>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</si>
  <si>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</si>
  <si>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</si>
  <si>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</si>
  <si>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</si>
  <si>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</si>
  <si>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</si>
  <si>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</si>
  <si>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</si>
  <si>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</si>
  <si>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</si>
  <si>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</si>
  <si>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</si>
  <si>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</si>
  <si>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</si>
  <si>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</si>
  <si>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</si>
  <si>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</si>
  <si>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</si>
  <si>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</si>
  <si>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</si>
  <si>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</si>
  <si>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</si>
  <si>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</si>
  <si>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</si>
  <si>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</si>
  <si>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</si>
  <si>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</si>
  <si>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</si>
  <si>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</si>
  <si>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</si>
  <si>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</si>
  <si>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</si>
  <si>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</si>
  <si>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</si>
  <si>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</si>
  <si>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</si>
  <si>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</si>
  <si>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</si>
  <si>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</si>
  <si>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</si>
  <si>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</si>
  <si>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</si>
  <si>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</si>
  <si>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</si>
  <si>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</si>
  <si>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</si>
  <si>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</si>
  <si>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</si>
  <si>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</si>
  <si>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</si>
  <si>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</si>
  <si>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</si>
  <si>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</si>
  <si>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</si>
  <si>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</si>
  <si>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</si>
  <si>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</si>
  <si>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</si>
  <si>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</si>
  <si>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</si>
  <si>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</si>
  <si>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</si>
  <si>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</si>
  <si>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</si>
  <si>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</si>
  <si>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</si>
  <si>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</si>
  <si>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</si>
  <si>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</si>
  <si>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</si>
  <si>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</si>
  <si>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</si>
  <si>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</si>
  <si>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</si>
  <si>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</si>
  <si>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</si>
  <si>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</si>
  <si>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</si>
  <si>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</si>
  <si>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</si>
  <si>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</si>
  <si>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</si>
  <si>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</si>
  <si>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</si>
  <si>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</si>
  <si>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</si>
  <si>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</si>
  <si>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</si>
  <si>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</si>
  <si>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</si>
  <si>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</si>
  <si>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</si>
  <si>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</si>
  <si>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</si>
  <si>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</si>
  <si>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</si>
  <si>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</si>
  <si>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</si>
  <si>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</si>
  <si>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</si>
  <si>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</si>
  <si>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</si>
  <si>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</si>
  <si>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</si>
  <si>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</si>
  <si>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</si>
  <si>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</si>
  <si>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</si>
  <si>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</si>
  <si>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</si>
  <si>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</si>
  <si>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</si>
  <si>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</si>
  <si>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</si>
  <si>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</si>
  <si>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</si>
  <si>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</si>
  <si>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</si>
  <si>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</si>
  <si>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</si>
  <si>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</si>
  <si>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</si>
  <si>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</si>
  <si>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</si>
  <si>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</si>
  <si>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</si>
  <si>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</si>
  <si>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</si>
  <si>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</si>
  <si>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</si>
  <si>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</si>
  <si>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</si>
  <si>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</si>
  <si>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</si>
  <si>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</si>
  <si>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</si>
  <si>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</si>
  <si>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</si>
  <si>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</si>
  <si>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</si>
  <si>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</si>
  <si>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</si>
  <si>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</si>
  <si>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</si>
  <si>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</si>
  <si>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</si>
  <si>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</si>
  <si>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</si>
  <si>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</si>
  <si>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</si>
  <si>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</si>
  <si>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</si>
  <si>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</si>
  <si>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</si>
  <si>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</si>
  <si>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</si>
  <si>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</si>
  <si>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</si>
  <si>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</si>
  <si>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</si>
  <si>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</si>
  <si>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</si>
  <si>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</si>
  <si>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</si>
  <si>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</si>
  <si>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</si>
  <si>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</si>
  <si>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</si>
  <si>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</si>
  <si>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</si>
  <si>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</si>
  <si>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</si>
  <si>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</si>
  <si>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</si>
  <si>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</si>
  <si>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</si>
  <si>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</si>
  <si>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</si>
  <si>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</si>
  <si>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</si>
  <si>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</si>
  <si>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</si>
  <si>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</si>
  <si>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</si>
  <si>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</si>
  <si>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</si>
  <si>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</si>
  <si>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</si>
  <si>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</si>
  <si>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</si>
  <si>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</si>
  <si>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</si>
  <si>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</si>
  <si>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</si>
  <si>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</si>
  <si>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</si>
  <si>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</si>
  <si>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</si>
  <si>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</si>
  <si>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</si>
  <si>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</si>
  <si>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</si>
  <si>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</si>
  <si>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</si>
  <si>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</si>
  <si>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</si>
  <si>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</si>
  <si>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</si>
  <si>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</si>
  <si>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</si>
  <si>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</si>
  <si>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</si>
  <si>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</si>
  <si>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</si>
  <si>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</si>
  <si>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</si>
  <si>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</si>
  <si>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</si>
  <si>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</si>
  <si>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</si>
  <si>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</si>
  <si>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</si>
  <si>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</si>
  <si>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</si>
  <si>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</si>
  <si>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</si>
  <si>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</si>
  <si>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</si>
  <si>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</si>
  <si>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</si>
  <si>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</si>
  <si>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</si>
  <si>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</si>
  <si>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</si>
  <si>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</si>
  <si>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</si>
  <si>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</si>
  <si>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</si>
  <si>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</si>
  <si>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</si>
  <si>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</si>
  <si>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</si>
  <si>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</si>
  <si>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</si>
  <si>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</si>
  <si>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</si>
  <si>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</si>
  <si>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</si>
  <si>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</si>
  <si>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</si>
  <si>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</si>
  <si>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</si>
  <si>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</si>
  <si>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</si>
  <si>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</si>
  <si>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</si>
  <si>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</si>
  <si>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</si>
  <si>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</si>
  <si>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</si>
  <si>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</si>
  <si>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</si>
  <si>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</si>
  <si>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</si>
  <si>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</si>
  <si>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</si>
  <si>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</si>
  <si>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</si>
  <si>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</si>
  <si>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</si>
  <si>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</si>
  <si>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</si>
  <si>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</si>
  <si>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</si>
  <si>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</si>
  <si>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</si>
  <si>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</si>
  <si>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</si>
  <si>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</si>
  <si>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</si>
  <si>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</si>
  <si>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</si>
  <si>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</si>
  <si>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</si>
  <si>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</si>
  <si>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</si>
  <si>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</si>
  <si>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</si>
  <si>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</si>
  <si>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</si>
  <si>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</si>
  <si>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</si>
  <si>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</si>
  <si>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</si>
  <si>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</si>
  <si>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</si>
  <si>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</si>
  <si>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</si>
  <si>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</si>
  <si>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</si>
  <si>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</si>
  <si>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</si>
  <si>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</si>
  <si>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</si>
  <si>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</si>
  <si>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</si>
  <si>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</si>
  <si>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</si>
  <si>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</si>
  <si>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</si>
  <si>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</si>
  <si>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</si>
  <si>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</si>
  <si>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</si>
  <si>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</si>
  <si>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</si>
  <si>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</si>
  <si>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</si>
  <si>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</si>
  <si>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</si>
  <si>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</si>
  <si>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</si>
  <si>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</si>
  <si>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</si>
  <si>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</si>
  <si>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</si>
  <si>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</si>
  <si>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</si>
  <si>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</si>
  <si>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</si>
  <si>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</si>
  <si>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</si>
  <si>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</si>
  <si>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</si>
  <si>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</si>
  <si>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</si>
  <si>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</si>
  <si>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</si>
  <si>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</si>
  <si>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</si>
  <si>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</si>
  <si>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</si>
  <si>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</si>
  <si>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</si>
  <si>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</si>
  <si>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</si>
  <si>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</si>
  <si>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</si>
  <si>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</si>
  <si>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</si>
  <si>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</si>
  <si>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</si>
  <si>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</si>
  <si>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</si>
  <si>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</si>
  <si>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</si>
  <si>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</si>
  <si>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</si>
  <si>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</si>
  <si>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</si>
  <si>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</si>
  <si>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</si>
  <si>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</si>
  <si>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</si>
  <si>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</si>
  <si>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</si>
  <si>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</si>
  <si>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</si>
  <si>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</si>
  <si>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</si>
  <si>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</si>
  <si>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</si>
  <si>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</si>
  <si>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</si>
  <si>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</si>
  <si>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</si>
  <si>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</si>
  <si>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</si>
  <si>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</si>
  <si>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</si>
  <si>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</si>
  <si>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</si>
  <si>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</si>
  <si>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</si>
  <si>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</si>
  <si>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</si>
  <si>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</si>
  <si>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</si>
  <si>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</si>
  <si>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</si>
  <si>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</si>
  <si>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</si>
  <si>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</si>
  <si>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</si>
  <si>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</si>
  <si>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</si>
  <si>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</si>
  <si>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</si>
  <si>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</si>
  <si>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</si>
  <si>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</si>
  <si>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</si>
  <si>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</si>
  <si>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</si>
  <si>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</si>
  <si>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</si>
  <si>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</si>
  <si>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</si>
  <si>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</si>
  <si>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</si>
  <si>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</si>
  <si>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</si>
  <si>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</si>
  <si>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</si>
  <si>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</si>
  <si>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</si>
  <si>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</si>
  <si>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</si>
  <si>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</si>
  <si>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</si>
  <si>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</si>
  <si>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</si>
  <si>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</si>
  <si>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</si>
  <si>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</si>
  <si>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</si>
  <si>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</si>
  <si>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</si>
  <si>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</si>
  <si>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</si>
  <si>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</si>
  <si>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</si>
  <si>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</si>
  <si>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</si>
  <si>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</si>
  <si>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</si>
  <si>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</si>
  <si>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</si>
  <si>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</si>
  <si>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</si>
  <si>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</si>
  <si>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</si>
  <si>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</si>
  <si>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</si>
  <si>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</si>
  <si>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</si>
  <si>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</si>
  <si>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</si>
  <si>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</si>
  <si>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</si>
  <si>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</si>
  <si>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</si>
  <si>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</si>
  <si>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</si>
  <si>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</si>
  <si>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</si>
  <si>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</si>
  <si>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</si>
  <si>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</si>
  <si>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</si>
  <si>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</si>
  <si>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</si>
  <si>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</si>
  <si>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</si>
  <si>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</si>
  <si>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</si>
  <si>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</si>
  <si>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</si>
  <si>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</si>
  <si>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</si>
  <si>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</si>
  <si>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</si>
  <si>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</si>
  <si>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</si>
  <si>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</si>
  <si>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</si>
  <si>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</si>
  <si>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</si>
  <si>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</si>
  <si>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</si>
  <si>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</si>
  <si>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</si>
  <si>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</si>
  <si>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</si>
  <si>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</si>
  <si>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</si>
  <si>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</si>
  <si>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</si>
  <si>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</si>
  <si>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</si>
  <si>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</si>
  <si>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</si>
  <si>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</si>
  <si>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</si>
  <si>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</si>
  <si>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</si>
  <si>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</si>
  <si>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</si>
  <si>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</si>
  <si>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</si>
  <si>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</si>
  <si>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</si>
  <si>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</si>
  <si>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</si>
  <si>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</si>
  <si>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</si>
  <si>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</si>
  <si>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</si>
  <si>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</si>
  <si>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</si>
  <si>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</si>
  <si>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</si>
  <si>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</si>
  <si>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</si>
  <si>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</si>
  <si>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</si>
  <si>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</si>
  <si>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</si>
  <si>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</si>
  <si>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</si>
  <si>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</si>
  <si>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</si>
  <si>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</si>
  <si>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</si>
  <si>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</si>
  <si>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</si>
  <si>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</si>
  <si>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</si>
  <si>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</si>
  <si>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</si>
  <si>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</si>
  <si>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</si>
  <si>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</si>
  <si>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</si>
  <si>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</si>
  <si>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</si>
  <si>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</si>
  <si>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</si>
  <si>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</si>
  <si>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</si>
  <si>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</si>
  <si>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</si>
  <si>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</si>
  <si>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</si>
  <si>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</si>
  <si>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</si>
  <si>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</si>
  <si>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</si>
  <si>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</si>
  <si>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</si>
  <si>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</si>
  <si>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</si>
  <si>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</si>
  <si>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</si>
  <si>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</si>
  <si>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</si>
  <si>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</si>
  <si>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</si>
  <si>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</si>
  <si>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</si>
  <si>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</si>
  <si>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</si>
  <si>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</si>
  <si>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</si>
  <si>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</si>
  <si>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</si>
  <si>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</si>
  <si>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</si>
  <si>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</si>
  <si>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</si>
  <si>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</si>
  <si>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</si>
  <si>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</si>
  <si>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</si>
  <si>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</si>
  <si>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</si>
  <si>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</si>
  <si>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</si>
  <si>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</si>
  <si>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</si>
  <si>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</si>
  <si>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</si>
  <si>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</si>
  <si>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</si>
  <si>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</si>
  <si>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</si>
  <si>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</si>
  <si>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</si>
  <si>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</si>
  <si>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</si>
  <si>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</si>
  <si>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</si>
  <si>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</si>
  <si>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</si>
  <si>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</si>
  <si>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</si>
  <si>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</si>
  <si>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</si>
  <si>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</si>
  <si>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</si>
  <si>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</si>
  <si>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</si>
  <si>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</si>
  <si>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</si>
  <si>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</si>
  <si>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</si>
  <si>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</si>
  <si>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</si>
  <si>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</si>
  <si>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</si>
  <si>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</si>
  <si>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</si>
  <si>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</si>
  <si>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</si>
  <si>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</si>
  <si>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</si>
  <si>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</si>
  <si>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</si>
  <si>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</si>
  <si>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</si>
  <si>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</si>
  <si>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</si>
  <si>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</si>
  <si>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</si>
  <si>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</si>
  <si>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</si>
  <si>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</si>
  <si>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</si>
  <si>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</si>
  <si>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</si>
  <si>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</si>
  <si>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</si>
  <si>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</si>
  <si>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</si>
  <si>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</si>
  <si>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</si>
  <si>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</si>
  <si>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</si>
  <si>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</si>
  <si>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</si>
  <si>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</si>
  <si>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</si>
  <si>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</si>
  <si>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</si>
  <si>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</si>
  <si>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</si>
  <si>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</si>
  <si>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</si>
  <si>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</si>
  <si>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</si>
  <si>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</si>
  <si>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</si>
  <si>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</si>
  <si>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</si>
  <si>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</si>
  <si>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</si>
  <si>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</si>
  <si>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</si>
  <si>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</si>
  <si>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</si>
  <si>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</si>
  <si>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</si>
  <si>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</si>
  <si>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</si>
  <si>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</si>
  <si>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</si>
  <si>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</si>
  <si>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</si>
  <si>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</si>
  <si>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</si>
  <si>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</si>
  <si>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</si>
  <si>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</si>
  <si>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</si>
  <si>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</si>
  <si>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</si>
  <si>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</si>
  <si>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</si>
  <si>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</si>
  <si>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</si>
  <si>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</si>
  <si>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</si>
  <si>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</si>
  <si>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</si>
  <si>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</si>
  <si>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</si>
  <si>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</si>
  <si>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</si>
  <si>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</si>
  <si>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</si>
  <si>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</si>
  <si>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</si>
  <si>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</si>
  <si>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</si>
  <si>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</si>
  <si>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</si>
  <si>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</si>
  <si>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</si>
  <si>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</si>
  <si>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</si>
  <si>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</si>
  <si>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</si>
  <si>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</si>
  <si>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</si>
  <si>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</si>
  <si>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</si>
  <si>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</si>
  <si>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</si>
  <si>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</si>
  <si>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</si>
  <si>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</si>
  <si>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</si>
  <si>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</si>
  <si>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</si>
  <si>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</si>
  <si>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</si>
  <si>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</si>
  <si>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</si>
  <si>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</si>
  <si>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</si>
  <si>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</si>
  <si>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</si>
  <si>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</si>
  <si>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</si>
  <si>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</si>
  <si>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</si>
  <si>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</si>
  <si>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</si>
  <si>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</si>
  <si>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</si>
  <si>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</si>
  <si>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</si>
  <si>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</si>
  <si>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</si>
  <si>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</si>
  <si>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</si>
  <si>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</si>
  <si>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</si>
  <si>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</si>
  <si>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</si>
  <si>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</si>
  <si>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</si>
  <si>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</si>
  <si>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</si>
  <si>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</si>
  <si>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</si>
  <si>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</si>
  <si>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</si>
  <si>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</si>
  <si>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</si>
  <si>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</si>
  <si>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</si>
  <si>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</si>
  <si>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</si>
  <si>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</si>
  <si>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</si>
  <si>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</si>
  <si>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</si>
  <si>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</si>
  <si>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</si>
  <si>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</si>
  <si>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</si>
  <si>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</si>
  <si>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</si>
  <si>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</si>
  <si>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</si>
  <si>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</si>
  <si>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</si>
  <si>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</si>
  <si>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</si>
  <si>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</si>
  <si>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</si>
  <si>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</si>
  <si>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</si>
  <si>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</si>
  <si>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</si>
  <si>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</si>
  <si>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</si>
  <si>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</si>
  <si>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</si>
  <si>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</si>
  <si>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</si>
  <si>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</si>
  <si>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</si>
  <si>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</si>
  <si>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</si>
  <si>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</si>
  <si>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</si>
  <si>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</si>
  <si>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</si>
  <si>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</si>
  <si>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</si>
  <si>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</si>
  <si>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</si>
  <si>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</si>
  <si>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</si>
  <si>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</si>
  <si>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</si>
  <si>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</si>
  <si>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</si>
  <si>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</si>
  <si>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</si>
  <si>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</si>
  <si>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</si>
  <si>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</si>
  <si>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</si>
  <si>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</si>
  <si>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</si>
  <si>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</si>
  <si>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</si>
  <si>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</si>
  <si>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</si>
  <si>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</si>
  <si>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</si>
  <si>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</si>
  <si>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</si>
  <si>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</si>
  <si>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</si>
  <si>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</si>
  <si>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</si>
  <si>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</si>
  <si>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</si>
  <si>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</si>
  <si>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</si>
  <si>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</si>
  <si>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</si>
  <si>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</si>
  <si>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</si>
  <si>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</si>
  <si>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</si>
  <si>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</si>
  <si>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</si>
  <si>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</si>
  <si>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</si>
  <si>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</si>
  <si>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</si>
  <si>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</si>
  <si>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</si>
  <si>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</si>
  <si>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</si>
  <si>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</si>
  <si>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</si>
  <si>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</si>
  <si>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</si>
  <si>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</si>
  <si>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</si>
  <si>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</si>
  <si>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</si>
  <si>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</si>
  <si>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</si>
  <si>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</si>
  <si>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</si>
  <si>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</si>
  <si>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</si>
  <si>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</si>
  <si>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</si>
  <si>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</si>
  <si>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</si>
  <si>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</si>
  <si>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</si>
  <si>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</si>
  <si>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</si>
  <si>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</si>
  <si>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</si>
  <si>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</si>
  <si>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</si>
  <si>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</si>
  <si>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</si>
  <si>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</si>
  <si>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</si>
  <si>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</si>
  <si>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</si>
  <si>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</si>
  <si>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</si>
  <si>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</si>
  <si>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</si>
  <si>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</si>
  <si>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</si>
  <si>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</si>
  <si>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</si>
  <si>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</si>
  <si>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</si>
  <si>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</si>
  <si>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</si>
  <si>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</si>
  <si>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</si>
  <si>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</si>
  <si>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</si>
  <si>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</si>
  <si>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</si>
  <si>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</si>
  <si>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</si>
  <si>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</si>
  <si>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</si>
  <si>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</si>
  <si>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</si>
  <si>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</si>
  <si>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</si>
  <si>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</si>
  <si>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</si>
  <si>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</si>
  <si>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</si>
  <si>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</si>
  <si>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</si>
  <si>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</si>
  <si>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</si>
  <si>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</si>
  <si>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</si>
  <si>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</si>
  <si>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</si>
  <si>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</si>
  <si>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</si>
  <si>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</si>
  <si>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</si>
  <si>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</si>
  <si>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</si>
  <si>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</si>
  <si>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</si>
  <si>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</si>
  <si>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</si>
  <si>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</si>
  <si>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</si>
  <si>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</si>
  <si>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</si>
  <si>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</si>
  <si>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</si>
  <si>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</si>
  <si>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</si>
  <si>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</si>
  <si>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</si>
  <si>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</si>
  <si>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</si>
  <si>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</si>
  <si>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</si>
  <si>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</si>
  <si>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</si>
  <si>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</si>
  <si>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</si>
  <si>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</si>
  <si>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</si>
  <si>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</si>
  <si>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</si>
  <si>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</si>
  <si>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</si>
  <si>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</si>
  <si>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</si>
  <si>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</si>
  <si>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</si>
  <si>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</si>
  <si>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</si>
  <si>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</si>
  <si>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</si>
  <si>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</si>
  <si>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</si>
  <si>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</si>
  <si>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</si>
  <si>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</si>
  <si>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</si>
  <si>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</si>
  <si>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</si>
  <si>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</si>
  <si>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</si>
  <si>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</si>
  <si>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</si>
  <si>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</si>
  <si>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</si>
  <si>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</si>
  <si>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</si>
  <si>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</si>
  <si>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</si>
  <si>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</si>
  <si>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</si>
  <si>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</si>
  <si>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</si>
  <si>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</si>
  <si>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</si>
  <si>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</si>
  <si>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</si>
  <si>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</si>
  <si>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</si>
  <si>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</si>
  <si>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</si>
  <si>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</si>
  <si>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</si>
  <si>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</si>
  <si>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</si>
  <si>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</si>
  <si>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</si>
  <si>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</si>
  <si>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</si>
  <si>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</si>
  <si>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</si>
  <si>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</si>
  <si>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</si>
  <si>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</si>
  <si>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</si>
  <si>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</si>
  <si>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</si>
  <si>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</si>
  <si>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BARC GSSP EU BP SE0029503952</t>
  </si>
  <si>
    <t>SEK 23,520,000 Notes 09-2029</t>
  </si>
  <si>
    <t>SE0029503952</t>
  </si>
  <si>
    <t>BARCLAYS/ZERO DEBT 20290917 GTD</t>
  </si>
  <si>
    <t>https://derivatives.cib.barclays/GB/1/en/document-repository.app?isin=SE0029503952</t>
  </si>
  <si>
    <t>KOSPI 200 INDEX</t>
  </si>
  <si>
    <t>TOPIX Index</t>
  </si>
  <si>
    <t>CSI 300 SHSE-SZSE Index</t>
  </si>
  <si>
    <t>DSMYVB</t>
  </si>
  <si>
    <t>BARC_GSSP_EU_BP_SE0029503952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</si>
</sst>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49" fontId="36" fillId="0" borderId="10" xfId="0" applyNumberFormat="1"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29503952"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Normal="100" workbookViewId="0">
      <pane xSplit="4" ySplit="6" topLeftCell="E7" activePane="bottomRight" state="frozen"/>
      <selection pane="topRight" activeCell="E1" sqref="E1"/>
      <selection pane="bottomLeft" activeCell="A7" sqref="A7"/>
      <selection pane="bottomRight" activeCell="E7" sqref="E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408</v>
      </c>
      <c r="D2" s="55" t="s">
        <v>410</v>
      </c>
      <c r="E2" s="56">
        <v>10000</v>
      </c>
      <c r="F2" s="56" t="s">
        <v>34</v>
      </c>
      <c r="G2" s="55" t="s">
        <v>222</v>
      </c>
      <c r="H2" s="3">
        <v>46282</v>
      </c>
      <c r="I2" s="55" t="s">
        <v>7761</v>
      </c>
      <c r="J2" s="73" t="str">
        <f>IF(C2="-","",VLOOKUP(C2,BondIssuerTable,2,0))</f>
        <v>BARBA</v>
      </c>
      <c r="K2" s="73" t="str">
        <f>IF(D2="-","",VLOOKUP(D2,BondIssuingAgentsTable,2,0))</f>
        <v>GTM</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7" t="s">
        <v>7762</v>
      </c>
      <c r="B7" s="55" t="s">
        <v>7763</v>
      </c>
      <c r="C7" s="55">
        <v>391375</v>
      </c>
      <c r="D7" s="286" t="s">
        <v>7764</v>
      </c>
      <c r="E7" s="55" t="s">
        <v>7765</v>
      </c>
      <c r="F7" s="55" t="s">
        <v>7770</v>
      </c>
      <c r="G7" s="57">
        <v>110</v>
      </c>
      <c r="H7" s="57" t="s">
        <v>1310</v>
      </c>
      <c r="I7" s="287">
        <v>23520000</v>
      </c>
      <c r="J7" s="57"/>
      <c r="K7" s="3">
        <v>46282</v>
      </c>
      <c r="L7" s="58">
        <v>47378</v>
      </c>
      <c r="M7" s="58">
        <v>47364</v>
      </c>
      <c r="N7" s="196">
        <v>1130</v>
      </c>
      <c r="O7" s="196" t="s">
        <v>2994</v>
      </c>
      <c r="P7" s="196"/>
      <c r="Q7" s="305" t="s">
        <v>7766</v>
      </c>
      <c r="R7" s="55"/>
      <c r="S7" s="285"/>
      <c r="T7" s="285"/>
      <c r="U7" s="55"/>
      <c r="V7" s="4"/>
      <c r="W7" s="4"/>
      <c r="X7" s="4"/>
      <c r="Y7" s="197" t="str">
        <f t="shared" ref="Y7:Y37" si="0">IF(N7="-","",VLOOKUP(N7,EUSIPA_Table,2,0))</f>
        <v>Capital Protection with Knock-Out</v>
      </c>
      <c r="Z7" s="60" t="s">
        <v>7771</v>
      </c>
      <c r="AA7" s="306" t="s">
        <v>7767</v>
      </c>
      <c r="AB7" s="59">
        <v>33.33</v>
      </c>
      <c r="AC7" s="85" t="s">
        <v>7768</v>
      </c>
      <c r="AD7" s="59">
        <v>33.33</v>
      </c>
      <c r="AE7" s="85" t="s">
        <v>7769</v>
      </c>
      <c r="AF7" s="59">
        <v>33.33</v>
      </c>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D7:AD105 AB7:AB105 AF7:AF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9" t="s">
        <v>2305</v>
      </c>
      <c r="B5" s="309"/>
      <c r="C5" s="309"/>
      <c r="D5" s="61"/>
      <c r="E5" s="61"/>
      <c r="F5" s="61"/>
      <c r="G5" s="61"/>
      <c r="H5" s="61"/>
      <c r="I5" s="61"/>
      <c r="J5" s="61"/>
      <c r="K5" s="177"/>
      <c r="L5" s="177"/>
      <c r="M5" s="177"/>
      <c r="N5" s="177"/>
      <c r="O5" s="177"/>
      <c r="P5" s="177"/>
      <c r="Q5" s="177"/>
      <c r="R5" s="177"/>
      <c r="S5" s="177"/>
      <c r="T5" s="177"/>
      <c r="V5" s="310" t="s">
        <v>901</v>
      </c>
      <c r="W5" s="311"/>
      <c r="X5" s="311"/>
      <c r="Y5" s="311"/>
      <c r="Z5" s="311"/>
      <c r="AA5" s="310" t="s">
        <v>953</v>
      </c>
      <c r="AB5" s="311"/>
      <c r="AC5" s="311"/>
      <c r="AD5" s="311"/>
      <c r="AE5" s="311"/>
      <c r="AF5" s="310" t="s">
        <v>954</v>
      </c>
      <c r="AG5" s="311"/>
      <c r="AH5" s="311"/>
      <c r="AI5" s="311"/>
      <c r="AJ5" s="311"/>
      <c r="AK5" s="310" t="s">
        <v>955</v>
      </c>
      <c r="AL5" s="311"/>
      <c r="AM5" s="311"/>
      <c r="AN5" s="311"/>
      <c r="AO5" s="311"/>
      <c r="AP5" s="310" t="s">
        <v>956</v>
      </c>
      <c r="AQ5" s="311"/>
      <c r="AR5" s="311"/>
      <c r="AS5" s="311"/>
      <c r="AT5" s="311"/>
      <c r="AU5" s="310" t="s">
        <v>957</v>
      </c>
      <c r="AV5" s="311"/>
      <c r="AW5" s="311"/>
      <c r="AX5" s="311"/>
      <c r="AY5" s="311"/>
      <c r="AZ5" s="310" t="s">
        <v>958</v>
      </c>
      <c r="BA5" s="311"/>
      <c r="BB5" s="311"/>
      <c r="BC5" s="311"/>
      <c r="BD5" s="311"/>
      <c r="BE5" s="310" t="s">
        <v>959</v>
      </c>
      <c r="BF5" s="311"/>
      <c r="BG5" s="311"/>
      <c r="BH5" s="311"/>
      <c r="BI5" s="311"/>
      <c r="BJ5" s="310" t="s">
        <v>960</v>
      </c>
      <c r="BK5" s="311"/>
      <c r="BL5" s="311"/>
      <c r="BM5" s="311"/>
      <c r="BN5" s="311"/>
      <c r="BO5" s="310" t="s">
        <v>961</v>
      </c>
      <c r="BP5" s="311"/>
      <c r="BQ5" s="311"/>
      <c r="BR5" s="311"/>
      <c r="BS5" s="311"/>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4051</v>
      </c>
      <c r="Z5" s="270" t="s">
        <v>4051</v>
      </c>
      <c r="AA5" s="270"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ht="30">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30">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4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30">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4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7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30">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30">
      <c r="A1646" s="296" t="s">
        <v>6727</v>
      </c>
      <c r="B1646" t="s">
        <v>6728</v>
      </c>
      <c r="G1646" t="s">
        <v>3489</v>
      </c>
    </row>
    <row r="1647" spans="1:7">
      <c r="A1647" s="296" t="s">
        <v>7461</v>
      </c>
      <c r="B1647" t="s">
        <v>7462</v>
      </c>
      <c r="G1647" t="s">
        <v>5633</v>
      </c>
    </row>
    <row r="1648" spans="1:7" ht="45">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7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ht="30">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30">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30">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0" t="s">
        <v>901</v>
      </c>
      <c r="T5" s="311"/>
      <c r="U5" s="311"/>
      <c r="V5" s="311"/>
      <c r="W5" s="311"/>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2026-09-16T11:11:16Z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