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codeName="ThisWorkbook" defaultThemeVersion="124226"/>
  <bookViews>
    <workbookView xWindow="-8445" yWindow="1155" windowWidth="25590" windowHeight="13080"/>
  </bookViews>
  <sheets>
    <sheet name="Coupon Bonds" sheetId="7" r:id="rId1"/>
    <sheet name="LookupValues" sheetId="10" state="hidden" r:id="rId2"/>
    <sheet name="Instructions-Examples" sheetId="8" state="hidden" r:id="rId3"/>
    <sheet name="Notes" sheetId="11" state="hidden" r:id="rId4"/>
    <sheet name="ETF Reference Data" sheetId="13" state="hidden" r:id="rId5"/>
    <sheet name="WC_Underlyings" sheetId="14" state="hidden" r:id="rId6"/>
    <sheet name="Warrants and Certificates Notes" sheetId="16" state="hidden" r:id="rId7"/>
    <sheet name="Sheet1" sheetId="17" state="hidden" r:id="rId8"/>
    <sheet name="Sheet2" sheetId="18" state="hidden" r:id="rId9"/>
    <sheet name="Sheet3" sheetId="19" state="hidden" r:id="rId10"/>
    <sheet name="Sheet4" sheetId="21" state="hidden" r:id="rId11"/>
  </sheets>
  <definedNames>
    <definedName name="_xlnm._FilterDatabase" localSheetId="4" hidden="1">'ETF Reference Data'!$E$1:$E$29</definedName>
    <definedName name="_xlnm._FilterDatabase" localSheetId="1" hidden="1">LookupValues!#REF!</definedName>
    <definedName name="BondIssuers">LookupValues!$S$2:$S$44</definedName>
    <definedName name="BondIssuerTable">LookupValues!$S$2:$T$44</definedName>
    <definedName name="BondIssuingAgent">LookupValues!$U$2:$U$37</definedName>
    <definedName name="BondIssuingAgentsTable">LookupValues!$U$2:$W$37</definedName>
    <definedName name="BondMTNStandalone">LookupValues!$X$2:$X$3</definedName>
    <definedName name="BondSegment">LookupValues!$R$2:$R$8</definedName>
    <definedName name="CallPut">LookupValues!$K$2:$K$3</definedName>
    <definedName name="Commodities">'ETF Reference Data'!$K$1</definedName>
    <definedName name="Commodities_Column">'ETF Reference Data'!$K:$K</definedName>
    <definedName name="CouponBondIssuers">LookupValues!$Y$2:$Y$262</definedName>
    <definedName name="CouponBondIssuersTable">LookupValues!$Y$2:$Z$270</definedName>
    <definedName name="CouponBondProgram">LookupValues!$AG$2:$AG$5</definedName>
    <definedName name="CouponBondSegment">LookupValues!$AD$2:$AD$13</definedName>
    <definedName name="CouponLeadManagers">LookupValues!$AA$2:$AA$36</definedName>
    <definedName name="CouponLeadManagersTable">LookupValues!$AA$2:$AC$36</definedName>
    <definedName name="CouponsPerYear">LookupValues!$AH$2:$AH$7</definedName>
    <definedName name="Currency">'ETF Reference Data'!$M$1</definedName>
    <definedName name="Currency_Column">'ETF Reference Data'!$M:$M</definedName>
    <definedName name="DayAdjustmentMethod">LookupValues!$AJ$2:$AJ$5</definedName>
    <definedName name="DayCountMethod">LookupValues!$AI$2:$AI$6</definedName>
    <definedName name="DayCountMethod2">LookupValues!$AI$2:$AI$7</definedName>
    <definedName name="Direction">LookupValues!$L$2:$L$3</definedName>
    <definedName name="Direction_Lookup">LookupValues!$B$2:$D$18</definedName>
    <definedName name="Equity">'ETF Reference Data'!$G$1</definedName>
    <definedName name="Equity_Column">'ETF Reference Data'!$G:$G</definedName>
    <definedName name="ETF_Actively_Managed_Fund">'ETF Reference Data'!$C$2:$C$3</definedName>
    <definedName name="ETF_Asset_Class">'ETF Reference Data'!$E$2:$E$7</definedName>
    <definedName name="ETF_Leverage">'ETF Reference Data'!$U$2:$U$4</definedName>
    <definedName name="ETF_Replication_Method">'ETF Reference Data'!$B$2:$B$3</definedName>
    <definedName name="ETF_Size_Sector">'ETF Reference Data'!$S$2:$S$24</definedName>
    <definedName name="ETF_Style">'ETF Reference Data'!$W$2:$W$6</definedName>
    <definedName name="ETF_UCITSIII">'ETF Reference Data'!$A$2:$A$3</definedName>
    <definedName name="ExcersizeTypes">LookupValues!$I$2:$I$3</definedName>
    <definedName name="FixedIncome">'ETF Reference Data'!$I$1</definedName>
    <definedName name="FixedIncome_Column">'ETF Reference Data'!$I:$I</definedName>
    <definedName name="FloatingFixed">LookupValues!$AE$2:$AE$3</definedName>
    <definedName name="Income_Treatment">'ETF Reference Data'!$D$2:$D$4</definedName>
    <definedName name="InstrumentCurrencies">LookupValues!$M$2:$M$7</definedName>
    <definedName name="Instruments">#REF!</definedName>
    <definedName name="InstrumentsCouponBond" comment="This is the data region for the instruments for the coupon template">'Coupon Bonds'!$A$6:$T$106</definedName>
    <definedName name="InstrumentsETF">#REF!</definedName>
    <definedName name="InstrumentsOptionRights">#REF!</definedName>
    <definedName name="InstrumentsStructuredBond" comment="Data Region for Structured Bond Instruments">#REF!</definedName>
    <definedName name="InstrumentSubType">LookupValues!$B$2:$B$11</definedName>
    <definedName name="Issuer" localSheetId="6">'Warrants and Certificates Notes'!$A$1:$K$2</definedName>
    <definedName name="Issuer">#REF!</definedName>
    <definedName name="IssuerCouponBond" comment="This is the region for the Issuer Data for the Coupon Template">'Coupon Bonds'!$A$1:$J$2</definedName>
    <definedName name="IssuerETF">#REF!</definedName>
    <definedName name="IssuerOptionRights">#REF!</definedName>
    <definedName name="IssuerStructuredBond" comment="This is the data region for top line of the structured bond template">#REF!</definedName>
    <definedName name="Market_Maker">LookupValues!$N$2:$N$24</definedName>
    <definedName name="Market_Maker_Table">LookupValues!$N$2:$O$24</definedName>
    <definedName name="MixedAssetClass">'ETF Reference Data'!$Q$1</definedName>
    <definedName name="MixedAssetClass_Column">'ETF Reference Data'!$Q:$Q</definedName>
    <definedName name="_xlnm.Print_Area" localSheetId="0">'Coupon Bonds'!$A$1:$T$106</definedName>
    <definedName name="ReferenceRate">LookupValues!$AF$2:$AF$8</definedName>
    <definedName name="SelectedSubtype">#REF!</definedName>
    <definedName name="SettlementTypes">LookupValues!$H$2:$H$3</definedName>
    <definedName name="StarCAM_ETFIssuers">LookupValues!$P$2:$P$13</definedName>
    <definedName name="StarCAM_ETFIssuers_Table">LookupValues!$P$2:$Q$13</definedName>
    <definedName name="StarCAM_Exchanges">LookupValues!$E$2:$E$4</definedName>
    <definedName name="StarCAM_Issuers">LookupValues!$F$2:$F$45</definedName>
    <definedName name="StarCAM_Issuers_Table">LookupValues!$F$2:$G$45</definedName>
    <definedName name="TradingCurrencies">LookupValues!$J$2:$J$5</definedName>
    <definedName name="Underlying_Instrument_Type" comment="Underlyings for the Warrant/Cert dropdown">#REF!</definedName>
    <definedName name="WC_">WC_Underlyings!$A$1</definedName>
    <definedName name="WC__Column">WC_Underlyings!$A:$A</definedName>
    <definedName name="WC_Asset_Classes">WC_Underlyings!$D$2:$D$8</definedName>
    <definedName name="WC_Commodities">WC_Underlyings!$F$1</definedName>
    <definedName name="WC_Commodities_Column">WC_Underlyings!$F:$F</definedName>
    <definedName name="WC_Funds">WC_Underlyings!$K$1</definedName>
    <definedName name="WC_Funds_Column">WC_Underlyings!$K:$K</definedName>
    <definedName name="WC_FX">WC_Underlyings!$I$1</definedName>
    <definedName name="WC_FX_Column">WC_Underlyings!$I:$I</definedName>
    <definedName name="WC_Indexes">WC_Underlyings!$H$1</definedName>
    <definedName name="WC_Indexes_Column">WC_Underlyings!$H:$H</definedName>
    <definedName name="WC_ISIN_Lookup">WC_Underlyings!$A:$B</definedName>
    <definedName name="WC_Mixed">WC_Underlyings!$L$1</definedName>
    <definedName name="WC_Mixed_Column">WC_Underlyings!$L:$L</definedName>
    <definedName name="WC_Rates">WC_Underlyings!$J$1</definedName>
    <definedName name="WC_Rates_Column">WC_Underlyings!$J:$J</definedName>
    <definedName name="WC_Shares">WC_Underlyings!$G$1</definedName>
    <definedName name="WC_Shares_Column">WC_Underlyings!$G:$G</definedName>
    <definedName name="Version" comment="This is the version of the current template and should be updated every time a new file is sent to be published.">LookupValues!$A$2</definedName>
    <definedName name="Volatility">'ETF Reference Data'!$O$1</definedName>
    <definedName name="Volatility_Column">'ETF Reference Data'!$O:$O</definedName>
  </definedNames>
  <calcPr calcId="145621"/>
</workbook>
</file>

<file path=xl/calcChain.xml><?xml version="1.0" encoding="utf-8"?>
<calcChain xmlns="http://schemas.openxmlformats.org/spreadsheetml/2006/main">
  <c r="Q7" i="7" l="1"/>
  <c r="H2" i="7" l="1"/>
  <c r="J2" i="7" l="1"/>
  <c r="I2" i="7" l="1"/>
  <c r="L3" i="10"/>
  <c r="L2" i="10"/>
  <c r="L8" i="7"/>
  <c r="Q8" i="7"/>
  <c r="L9" i="7"/>
  <c r="Q9" i="7"/>
  <c r="L10" i="7"/>
  <c r="Q10" i="7"/>
  <c r="L11" i="7"/>
  <c r="Q11" i="7"/>
  <c r="L12" i="7"/>
  <c r="Q12" i="7"/>
  <c r="L13" i="7"/>
  <c r="Q13" i="7"/>
  <c r="L14" i="7"/>
  <c r="Q14" i="7"/>
  <c r="L15" i="7"/>
  <c r="Q15" i="7"/>
  <c r="L16" i="7"/>
  <c r="Q16" i="7"/>
  <c r="L17" i="7"/>
  <c r="Q17" i="7"/>
  <c r="L18" i="7"/>
  <c r="Q18" i="7"/>
  <c r="L19" i="7"/>
  <c r="Q19" i="7"/>
  <c r="L20" i="7"/>
  <c r="Q20" i="7"/>
  <c r="L21" i="7"/>
  <c r="Q21" i="7"/>
  <c r="L22" i="7"/>
  <c r="Q22" i="7"/>
  <c r="L23" i="7"/>
  <c r="Q23" i="7"/>
  <c r="L24" i="7"/>
  <c r="Q24" i="7"/>
  <c r="L25" i="7"/>
  <c r="Q25" i="7"/>
  <c r="L26" i="7"/>
  <c r="Q26" i="7"/>
  <c r="L27" i="7"/>
  <c r="Q27" i="7"/>
  <c r="L28" i="7"/>
  <c r="Q28" i="7"/>
  <c r="L29" i="7"/>
  <c r="Q29" i="7"/>
  <c r="L30" i="7"/>
  <c r="Q30" i="7"/>
  <c r="L31" i="7"/>
  <c r="Q31" i="7"/>
  <c r="L32" i="7"/>
  <c r="Q32" i="7"/>
  <c r="L33" i="7"/>
  <c r="Q33" i="7"/>
  <c r="L34" i="7"/>
  <c r="Q34" i="7"/>
  <c r="L35" i="7"/>
  <c r="Q35" i="7"/>
  <c r="L36" i="7"/>
  <c r="Q36" i="7"/>
  <c r="L37" i="7"/>
  <c r="Q37" i="7"/>
  <c r="L38" i="7"/>
  <c r="Q38" i="7"/>
  <c r="L39" i="7"/>
  <c r="Q39" i="7"/>
  <c r="L40" i="7"/>
  <c r="Q40" i="7"/>
  <c r="L41" i="7"/>
  <c r="Q41" i="7"/>
  <c r="L42" i="7"/>
  <c r="Q42" i="7"/>
  <c r="L43" i="7"/>
  <c r="Q43" i="7"/>
  <c r="L44" i="7"/>
  <c r="Q44" i="7"/>
  <c r="L45" i="7"/>
  <c r="Q45" i="7"/>
  <c r="L46" i="7"/>
  <c r="Q46" i="7"/>
  <c r="L47" i="7"/>
  <c r="Q47" i="7"/>
  <c r="L48" i="7"/>
  <c r="Q48" i="7"/>
  <c r="L49" i="7"/>
  <c r="Q49" i="7"/>
  <c r="L50" i="7"/>
  <c r="Q50" i="7"/>
  <c r="L51" i="7"/>
  <c r="Q51" i="7"/>
  <c r="L52" i="7"/>
  <c r="Q52" i="7"/>
  <c r="L53" i="7"/>
  <c r="Q53" i="7"/>
  <c r="L54" i="7"/>
  <c r="Q54" i="7"/>
  <c r="L55" i="7"/>
  <c r="Q55" i="7"/>
  <c r="L56" i="7"/>
  <c r="Q56" i="7"/>
  <c r="L57" i="7"/>
  <c r="Q57" i="7"/>
  <c r="L58" i="7"/>
  <c r="Q58" i="7"/>
  <c r="L59" i="7"/>
  <c r="Q59" i="7"/>
  <c r="L60" i="7"/>
  <c r="Q60" i="7"/>
  <c r="L61" i="7"/>
  <c r="Q61" i="7"/>
  <c r="L62" i="7"/>
  <c r="Q62" i="7"/>
  <c r="L63" i="7"/>
  <c r="Q63" i="7"/>
  <c r="L64" i="7"/>
  <c r="Q64" i="7"/>
  <c r="L65" i="7"/>
  <c r="Q65" i="7"/>
  <c r="L66" i="7"/>
  <c r="Q66" i="7"/>
  <c r="L67" i="7"/>
  <c r="Q67" i="7"/>
  <c r="L68" i="7"/>
  <c r="Q68" i="7"/>
  <c r="L69" i="7"/>
  <c r="Q69" i="7"/>
  <c r="L70" i="7"/>
  <c r="Q70" i="7"/>
  <c r="L71" i="7"/>
  <c r="Q71" i="7"/>
  <c r="L72" i="7"/>
  <c r="Q72" i="7"/>
  <c r="L73" i="7"/>
  <c r="Q73" i="7"/>
  <c r="L74" i="7"/>
  <c r="Q74" i="7"/>
  <c r="L75" i="7"/>
  <c r="Q75" i="7"/>
  <c r="L76" i="7"/>
  <c r="Q76" i="7"/>
  <c r="L77" i="7"/>
  <c r="Q77" i="7"/>
  <c r="L78" i="7"/>
  <c r="Q78" i="7"/>
  <c r="L79" i="7"/>
  <c r="Q79" i="7"/>
  <c r="L80" i="7"/>
  <c r="Q80" i="7"/>
  <c r="L81" i="7"/>
  <c r="Q81" i="7"/>
  <c r="L82" i="7"/>
  <c r="Q82" i="7"/>
  <c r="L83" i="7"/>
  <c r="Q83" i="7"/>
  <c r="L84" i="7"/>
  <c r="Q84" i="7"/>
  <c r="L85" i="7"/>
  <c r="Q85" i="7"/>
  <c r="L86" i="7"/>
  <c r="Q86" i="7"/>
  <c r="L87" i="7"/>
  <c r="Q87" i="7"/>
  <c r="L88" i="7"/>
  <c r="Q88" i="7"/>
  <c r="L89" i="7"/>
  <c r="Q89" i="7"/>
  <c r="L90" i="7"/>
  <c r="Q90" i="7"/>
  <c r="L91" i="7"/>
  <c r="Q91" i="7"/>
  <c r="L92" i="7"/>
  <c r="Q92" i="7"/>
  <c r="L93" i="7"/>
  <c r="Q93" i="7"/>
  <c r="L94" i="7"/>
  <c r="Q94" i="7"/>
  <c r="L95" i="7"/>
  <c r="Q95" i="7"/>
  <c r="L96" i="7"/>
  <c r="Q96" i="7"/>
  <c r="L97" i="7"/>
  <c r="Q97" i="7"/>
  <c r="L98" i="7"/>
  <c r="Q98" i="7"/>
  <c r="L99" i="7"/>
  <c r="Q99" i="7"/>
  <c r="L100" i="7"/>
  <c r="Q100" i="7"/>
  <c r="L101" i="7"/>
  <c r="Q101" i="7"/>
  <c r="L102" i="7"/>
  <c r="Q102" i="7"/>
  <c r="L103" i="7"/>
  <c r="Q103" i="7"/>
  <c r="L104" i="7"/>
  <c r="Q104" i="7"/>
  <c r="L105" i="7"/>
  <c r="Q105" i="7"/>
  <c r="L106" i="7"/>
  <c r="Q106" i="7"/>
</calcChain>
</file>

<file path=xl/comments1.xml><?xml version="1.0" encoding="utf-8"?>
<comments xmlns="http://schemas.openxmlformats.org/spreadsheetml/2006/main">
  <authors>
    <author>Jonas Aldén</author>
  </authors>
  <commentList>
    <comment ref="A1" authorId="0">
      <text>
        <r>
          <rPr>
            <b/>
            <sz val="8"/>
            <color indexed="81"/>
            <rFont val="Tahoma"/>
            <family val="2"/>
          </rPr>
          <t>Instructions:</t>
        </r>
        <r>
          <rPr>
            <sz val="8"/>
            <color indexed="81"/>
            <rFont val="Tahoma"/>
            <family val="2"/>
          </rPr>
          <t xml:space="preserve">
XCSE Copenhagen
XHEL Helsinki
XSTO Stockholm</t>
        </r>
      </text>
    </comment>
    <comment ref="B1" authorId="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text>
        <r>
          <rPr>
            <b/>
            <sz val="8"/>
            <color indexed="81"/>
            <rFont val="Tahoma"/>
            <family val="2"/>
          </rPr>
          <t>Instructions:</t>
        </r>
        <r>
          <rPr>
            <sz val="8"/>
            <color indexed="81"/>
            <rFont val="Tahoma"/>
            <family val="2"/>
          </rPr>
          <t xml:space="preserve">
Choose from the dropdown.</t>
        </r>
      </text>
    </comment>
    <comment ref="E1" authorId="0">
      <text>
        <r>
          <rPr>
            <b/>
            <sz val="8"/>
            <color indexed="81"/>
            <rFont val="Tahoma"/>
            <family val="2"/>
          </rPr>
          <t xml:space="preserve">Instructions:
</t>
        </r>
        <r>
          <rPr>
            <sz val="8"/>
            <color indexed="81"/>
            <rFont val="Tahoma"/>
            <family val="2"/>
          </rPr>
          <t xml:space="preserve">The currency the bond will be traded in.
</t>
        </r>
      </text>
    </comment>
    <comment ref="F1" authorId="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text>
        <r>
          <rPr>
            <b/>
            <sz val="8"/>
            <color indexed="81"/>
            <rFont val="Tahoma"/>
            <family val="2"/>
          </rPr>
          <t>Instructions:</t>
        </r>
        <r>
          <rPr>
            <sz val="8"/>
            <color indexed="81"/>
            <rFont val="Tahoma"/>
            <family val="2"/>
          </rPr>
          <t xml:space="preserve">
Enter a valid future trading date. 
Format: YYYY-MM-DD</t>
        </r>
      </text>
    </comment>
    <comment ref="H1" authorId="0">
      <text>
        <r>
          <rPr>
            <b/>
            <sz val="8"/>
            <color indexed="81"/>
            <rFont val="Tahoma"/>
            <family val="2"/>
          </rPr>
          <t>Instructions:</t>
        </r>
        <r>
          <rPr>
            <sz val="8"/>
            <color indexed="81"/>
            <rFont val="Tahoma"/>
            <family val="2"/>
          </rPr>
          <t xml:space="preserve">
Automatically filled based on issuer.</t>
        </r>
      </text>
    </comment>
    <comment ref="I1" authorId="0">
      <text>
        <r>
          <rPr>
            <b/>
            <sz val="8"/>
            <color indexed="81"/>
            <rFont val="Tahoma"/>
            <family val="2"/>
          </rPr>
          <t xml:space="preserve">Instructions:
</t>
        </r>
        <r>
          <rPr>
            <sz val="8"/>
            <color indexed="81"/>
            <rFont val="Tahoma"/>
            <family val="2"/>
          </rPr>
          <t>Automatically filled based on distributor.</t>
        </r>
      </text>
    </comment>
    <comment ref="A6" authorId="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Euroclear Finland.</t>
        </r>
      </text>
    </comment>
    <comment ref="B6" authorId="0">
      <text>
        <r>
          <rPr>
            <b/>
            <sz val="8"/>
            <color indexed="81"/>
            <rFont val="Tahoma"/>
            <family val="2"/>
          </rPr>
          <t>Instructions:</t>
        </r>
        <r>
          <rPr>
            <sz val="8"/>
            <color indexed="81"/>
            <rFont val="Tahoma"/>
            <family val="2"/>
          </rPr>
          <t xml:space="preserve">
Description of the instrument. Max 32 characters. 
</t>
        </r>
      </text>
    </comment>
    <comment ref="C6" authorId="0">
      <text>
        <r>
          <rPr>
            <b/>
            <sz val="8"/>
            <color indexed="81"/>
            <rFont val="Tahoma"/>
            <family val="2"/>
          </rPr>
          <t>Instructions:</t>
        </r>
        <r>
          <rPr>
            <sz val="8"/>
            <color indexed="81"/>
            <rFont val="Tahoma"/>
            <family val="2"/>
          </rPr>
          <t xml:space="preserve">
Optional field.</t>
        </r>
      </text>
    </comment>
    <comment ref="F6" authorId="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H6" authorId="0">
      <text>
        <r>
          <rPr>
            <b/>
            <sz val="8"/>
            <color indexed="81"/>
            <rFont val="Tahoma"/>
            <family val="2"/>
          </rPr>
          <t>Instructions:</t>
        </r>
        <r>
          <rPr>
            <sz val="8"/>
            <color indexed="81"/>
            <rFont val="Tahoma"/>
            <family val="2"/>
          </rPr>
          <t xml:space="preserve">
Mandatory if floating rate instrument.</t>
        </r>
      </text>
    </comment>
    <comment ref="I6" authorId="0">
      <text>
        <r>
          <rPr>
            <b/>
            <sz val="8"/>
            <color indexed="81"/>
            <rFont val="Tahoma"/>
            <family val="2"/>
          </rPr>
          <t>Instructions:</t>
        </r>
        <r>
          <rPr>
            <sz val="8"/>
            <color indexed="81"/>
            <rFont val="Tahoma"/>
            <family val="2"/>
          </rPr>
          <t xml:space="preserve">
Fixed rate instruments: Interest rate.
Floating rate instruments: Spread.
In per cent. Example: 3.5 % should be filled in as 3.5 rather than 0.035.</t>
        </r>
      </text>
    </comment>
    <comment ref="J6" authorId="0">
      <text>
        <r>
          <rPr>
            <b/>
            <sz val="8"/>
            <color indexed="81"/>
            <rFont val="Tahoma"/>
            <family val="2"/>
          </rPr>
          <t>Instructions:</t>
        </r>
        <r>
          <rPr>
            <sz val="8"/>
            <color indexed="81"/>
            <rFont val="Tahoma"/>
            <family val="2"/>
          </rPr>
          <t xml:space="preserve">
Please select 0 (zero) for zero coupon bonds.</t>
        </r>
      </text>
    </comment>
    <comment ref="K6" authorId="0">
      <text>
        <r>
          <rPr>
            <b/>
            <sz val="8"/>
            <color indexed="81"/>
            <rFont val="Tahoma"/>
            <family val="2"/>
          </rPr>
          <t>Instructions:</t>
        </r>
        <r>
          <rPr>
            <sz val="8"/>
            <color indexed="81"/>
            <rFont val="Tahoma"/>
            <family val="2"/>
          </rPr>
          <t xml:space="preserve">
First interest payment date.
Format: YYYY-MM-DD
Mandatory unless zero coupon instrument.</t>
        </r>
      </text>
    </comment>
    <comment ref="L6" authorId="0">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Mandatory unless zero coupon instrument
</t>
        </r>
      </text>
    </comment>
    <comment ref="N6" authorId="0">
      <text>
        <r>
          <rPr>
            <b/>
            <sz val="8"/>
            <color indexed="81"/>
            <rFont val="Tahoma"/>
            <family val="2"/>
          </rPr>
          <t>Instructions:</t>
        </r>
        <r>
          <rPr>
            <sz val="8"/>
            <color indexed="81"/>
            <rFont val="Tahoma"/>
            <family val="2"/>
          </rPr>
          <t xml:space="preserve">
Forward (next business day)</t>
        </r>
        <r>
          <rPr>
            <b/>
            <sz val="8"/>
            <color indexed="81"/>
            <rFont val="Tahoma"/>
            <family val="2"/>
          </rPr>
          <t xml:space="preserve">
</t>
        </r>
        <r>
          <rPr>
            <sz val="8"/>
            <color indexed="81"/>
            <rFont val="Tahoma"/>
            <family val="2"/>
          </rPr>
          <t>Forward MM (next business day but move back if date ends up in a new month)
Forward YY (next business day but move back if date ends up in a new year)
Mandatory unless zero coupon instrument.</t>
        </r>
      </text>
    </comment>
    <comment ref="P6" authorId="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Q6" authorId="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t>
        </r>
      </text>
    </comment>
    <comment ref="R6" authorId="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S6" authorId="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t>
        </r>
      </text>
    </comment>
    <comment ref="T6" authorId="0">
      <text>
        <r>
          <rPr>
            <b/>
            <sz val="8"/>
            <color indexed="81"/>
            <rFont val="Tahoma"/>
            <family val="2"/>
          </rPr>
          <t>Instructions:</t>
        </r>
        <r>
          <rPr>
            <sz val="8"/>
            <color indexed="81"/>
            <rFont val="Tahoma"/>
            <family val="2"/>
          </rPr>
          <t xml:space="preserve">
To be filled in by the Exchange.</t>
        </r>
      </text>
    </comment>
  </commentList>
</comments>
</file>

<file path=xl/comments2.xml><?xml version="1.0" encoding="utf-8"?>
<comments xmlns="http://schemas.openxmlformats.org/spreadsheetml/2006/main">
  <authors>
    <author>Juha Manu</author>
  </authors>
  <commentList>
    <comment ref="A14" authorId="0">
      <text>
        <r>
          <rPr>
            <b/>
            <sz val="9"/>
            <color indexed="81"/>
            <rFont val="Tahoma"/>
            <family val="2"/>
          </rPr>
          <t>Riku: Issuer-field is mandatory.</t>
        </r>
        <r>
          <rPr>
            <sz val="9"/>
            <color indexed="81"/>
            <rFont val="Tahoma"/>
            <family val="2"/>
          </rPr>
          <t xml:space="preserve">
</t>
        </r>
      </text>
    </comment>
    <comment ref="C14" authorId="0">
      <text>
        <r>
          <rPr>
            <b/>
            <sz val="9"/>
            <color indexed="81"/>
            <rFont val="Tahoma"/>
            <family val="2"/>
          </rPr>
          <t>Riku: Should be mandatory to set some full name.</t>
        </r>
      </text>
    </comment>
    <comment ref="D14" authorId="0">
      <text>
        <r>
          <rPr>
            <b/>
            <sz val="9"/>
            <color indexed="81"/>
            <rFont val="Tahoma"/>
            <family val="2"/>
          </rPr>
          <t>Riku: In Finland provided by Euroclear Finland.</t>
        </r>
        <r>
          <rPr>
            <sz val="9"/>
            <color indexed="81"/>
            <rFont val="Tahoma"/>
            <family val="2"/>
          </rPr>
          <t xml:space="preserve">
</t>
        </r>
      </text>
    </comment>
    <comment ref="H14" authorId="0">
      <text>
        <r>
          <rPr>
            <b/>
            <sz val="9"/>
            <color indexed="81"/>
            <rFont val="Tahoma"/>
            <family val="2"/>
          </rPr>
          <t>Riku: Suggestion: Floating Rate / Fixed Rate</t>
        </r>
        <r>
          <rPr>
            <sz val="9"/>
            <color indexed="81"/>
            <rFont val="Tahoma"/>
            <family val="2"/>
          </rPr>
          <t xml:space="preserve">
</t>
        </r>
      </text>
    </comment>
    <comment ref="T14" authorId="0">
      <text>
        <r>
          <rPr>
            <b/>
            <sz val="9"/>
            <color indexed="81"/>
            <rFont val="Tahoma"/>
            <family val="2"/>
          </rPr>
          <t>Riku: In Finland at least 4 days prior to Reimbursement date</t>
        </r>
        <r>
          <rPr>
            <sz val="9"/>
            <color indexed="81"/>
            <rFont val="Tahoma"/>
            <family val="2"/>
          </rPr>
          <t xml:space="preserve">
</t>
        </r>
      </text>
    </comment>
  </commentList>
</comments>
</file>

<file path=xl/comments3.xml><?xml version="1.0" encoding="utf-8"?>
<comments xmlns="http://schemas.openxmlformats.org/spreadsheetml/2006/main">
  <authors>
    <author>Jonas Aldén</author>
  </authors>
  <commentList>
    <comment ref="B1" authorId="0">
      <text>
        <r>
          <rPr>
            <b/>
            <sz val="8"/>
            <color indexed="81"/>
            <rFont val="Tahoma"/>
            <family val="2"/>
          </rPr>
          <t xml:space="preserve">Instructions:
</t>
        </r>
        <r>
          <rPr>
            <sz val="8"/>
            <color indexed="81"/>
            <rFont val="Tahoma"/>
            <family val="2"/>
          </rPr>
          <t>XCSE Copenhagen
XHEL Helsinki
XSTO Stockholm</t>
        </r>
      </text>
    </comment>
    <comment ref="E1" authorId="0">
      <text>
        <r>
          <rPr>
            <b/>
            <sz val="8"/>
            <color indexed="81"/>
            <rFont val="Tahoma"/>
            <family val="2"/>
          </rPr>
          <t>Instructions:</t>
        </r>
        <r>
          <rPr>
            <sz val="8"/>
            <color indexed="81"/>
            <rFont val="Tahoma"/>
            <family val="2"/>
          </rPr>
          <t xml:space="preserve">
Normally 1 (one).</t>
        </r>
      </text>
    </comment>
    <comment ref="F1" authorId="0">
      <text>
        <r>
          <rPr>
            <b/>
            <sz val="8"/>
            <color indexed="81"/>
            <rFont val="Tahoma"/>
            <family val="2"/>
          </rPr>
          <t>Instructions:</t>
        </r>
        <r>
          <rPr>
            <sz val="8"/>
            <color indexed="81"/>
            <rFont val="Tahoma"/>
            <family val="2"/>
          </rPr>
          <t xml:space="preserve">
Cash or Delivery.</t>
        </r>
      </text>
    </comment>
    <comment ref="G1" authorId="0">
      <text>
        <r>
          <rPr>
            <b/>
            <sz val="8"/>
            <color indexed="81"/>
            <rFont val="Tahoma"/>
            <family val="2"/>
          </rPr>
          <t>Instructions:</t>
        </r>
        <r>
          <rPr>
            <sz val="8"/>
            <color indexed="81"/>
            <rFont val="Tahoma"/>
            <family val="2"/>
          </rPr>
          <t xml:space="preserve">
European or American type.</t>
        </r>
      </text>
    </comment>
    <comment ref="H1" authorId="0">
      <text>
        <r>
          <rPr>
            <b/>
            <sz val="8"/>
            <color indexed="81"/>
            <rFont val="Tahoma"/>
            <family val="2"/>
          </rPr>
          <t xml:space="preserve">Instructions:
</t>
        </r>
        <r>
          <rPr>
            <sz val="8"/>
            <color indexed="81"/>
            <rFont val="Tahoma"/>
            <family val="2"/>
          </rPr>
          <t xml:space="preserve">Enter a valid future trading date. 
Format: YYYY-MM-DD
</t>
        </r>
      </text>
    </comment>
    <comment ref="I1" authorId="0">
      <text>
        <r>
          <rPr>
            <b/>
            <sz val="8"/>
            <color indexed="81"/>
            <rFont val="Tahoma"/>
            <family val="2"/>
          </rPr>
          <t xml:space="preserve">Instructions:
</t>
        </r>
        <r>
          <rPr>
            <sz val="8"/>
            <color indexed="81"/>
            <rFont val="Tahoma"/>
            <family val="2"/>
          </rPr>
          <t xml:space="preserve">The currency the instrument will be traded in.
</t>
        </r>
      </text>
    </comment>
    <comment ref="J1" authorId="0">
      <text>
        <r>
          <rPr>
            <b/>
            <sz val="8"/>
            <color indexed="81"/>
            <rFont val="Tahoma"/>
            <family val="2"/>
          </rPr>
          <t xml:space="preserve">Instructions:
</t>
        </r>
        <r>
          <rPr>
            <sz val="8"/>
            <color indexed="81"/>
            <rFont val="Tahoma"/>
            <family val="2"/>
          </rPr>
          <t>Automatically populated based on issuer.</t>
        </r>
      </text>
    </comment>
    <comment ref="K1" authorId="0">
      <text>
        <r>
          <rPr>
            <b/>
            <sz val="8"/>
            <color indexed="81"/>
            <rFont val="Tahoma"/>
            <family val="2"/>
          </rPr>
          <t xml:space="preserve">Instructions:
</t>
        </r>
        <r>
          <rPr>
            <sz val="8"/>
            <color indexed="81"/>
            <rFont val="Tahoma"/>
            <family val="2"/>
          </rPr>
          <t>Automatically populated based on the  Market maker.</t>
        </r>
      </text>
    </comment>
    <comment ref="A6" authorId="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0">
      <text>
        <r>
          <rPr>
            <b/>
            <sz val="8"/>
            <color indexed="81"/>
            <rFont val="Tahoma"/>
            <family val="2"/>
          </rPr>
          <t xml:space="preserve">Instructions:
</t>
        </r>
        <r>
          <rPr>
            <sz val="8"/>
            <color indexed="81"/>
            <rFont val="Tahoma"/>
            <family val="2"/>
          </rPr>
          <t xml:space="preserve">Max 40 characters. </t>
        </r>
      </text>
    </comment>
    <comment ref="D6" authorId="0">
      <text>
        <r>
          <rPr>
            <b/>
            <sz val="8"/>
            <color indexed="81"/>
            <rFont val="Tahoma"/>
            <family val="2"/>
          </rPr>
          <t>Instructions:</t>
        </r>
        <r>
          <rPr>
            <sz val="8"/>
            <color indexed="81"/>
            <rFont val="Tahoma"/>
            <family val="2"/>
          </rPr>
          <t xml:space="preserve">
Put or Call. 
For some instruments this field might not be applicable but as the field is needed in the system please enter CALL for long/bullish instruments and PUT for short/bearish instruments.
</t>
        </r>
      </text>
    </comment>
    <comment ref="E6" authorId="0">
      <text>
        <r>
          <rPr>
            <b/>
            <sz val="8"/>
            <color indexed="81"/>
            <rFont val="Tahoma"/>
            <family val="2"/>
          </rPr>
          <t>Instructions:</t>
        </r>
        <r>
          <rPr>
            <sz val="8"/>
            <color indexed="81"/>
            <rFont val="Tahoma"/>
            <family val="2"/>
          </rPr>
          <t xml:space="preserve">
Usually 1 (one) for certificates.</t>
        </r>
      </text>
    </comment>
    <comment ref="F6" authorId="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G6" authorId="0">
      <text>
        <r>
          <rPr>
            <b/>
            <sz val="8"/>
            <color indexed="81"/>
            <rFont val="Tahoma"/>
            <family val="2"/>
          </rPr>
          <t xml:space="preserve">Instructions:
</t>
        </r>
        <r>
          <rPr>
            <sz val="8"/>
            <color indexed="81"/>
            <rFont val="Tahoma"/>
            <family val="2"/>
          </rPr>
          <t>Enter a valid future trading date. 
Format: YYYY-MM-DD</t>
        </r>
      </text>
    </comment>
    <comment ref="H6" authorId="0">
      <text>
        <r>
          <rPr>
            <b/>
            <sz val="8"/>
            <color indexed="81"/>
            <rFont val="Tahoma"/>
            <family val="2"/>
          </rPr>
          <t xml:space="preserve">Instructions:
</t>
        </r>
        <r>
          <rPr>
            <sz val="8"/>
            <color indexed="81"/>
            <rFont val="Tahoma"/>
            <family val="2"/>
          </rPr>
          <t>Enter a valid future trading date. 
Format: YYYY-MM-DD</t>
        </r>
      </text>
    </comment>
    <comment ref="I6" authorId="0">
      <text>
        <r>
          <rPr>
            <b/>
            <sz val="8"/>
            <color indexed="81"/>
            <rFont val="Tahoma"/>
            <family val="2"/>
          </rPr>
          <t xml:space="preserve">Instructions:
</t>
        </r>
        <r>
          <rPr>
            <sz val="8"/>
            <color indexed="81"/>
            <rFont val="Tahoma"/>
            <family val="2"/>
          </rPr>
          <t>Enter a valid future trading date. 
Format: YYYY-MM-DD</t>
        </r>
      </text>
    </comment>
    <comment ref="O6" authorId="0">
      <text>
        <r>
          <rPr>
            <b/>
            <sz val="8"/>
            <color indexed="81"/>
            <rFont val="Tahoma"/>
            <family val="2"/>
          </rPr>
          <t xml:space="preserve">Instructions:
</t>
        </r>
        <r>
          <rPr>
            <sz val="8"/>
            <color indexed="81"/>
            <rFont val="Tahoma"/>
            <family val="2"/>
          </rPr>
          <t>Enter a valid future trading date. 
Format: YYYY-MM-DD</t>
        </r>
      </text>
    </comment>
    <comment ref="P6" authorId="0">
      <text>
        <r>
          <rPr>
            <b/>
            <sz val="8"/>
            <color indexed="81"/>
            <rFont val="Tahoma"/>
            <family val="2"/>
          </rPr>
          <t xml:space="preserve">Instructions:
</t>
        </r>
        <r>
          <rPr>
            <sz val="8"/>
            <color indexed="81"/>
            <rFont val="Tahoma"/>
            <family val="2"/>
          </rPr>
          <t>Enter a valid future trading date. 
Format: YYYY-MM-DD</t>
        </r>
      </text>
    </comment>
    <comment ref="U6" authorId="0">
      <text>
        <r>
          <rPr>
            <b/>
            <sz val="8"/>
            <color indexed="81"/>
            <rFont val="Tahoma"/>
            <family val="2"/>
          </rPr>
          <t>Instructions:</t>
        </r>
        <r>
          <rPr>
            <sz val="8"/>
            <color indexed="81"/>
            <rFont val="Tahoma"/>
            <family val="2"/>
          </rPr>
          <t xml:space="preserve">
If the </t>
        </r>
        <r>
          <rPr>
            <i/>
            <sz val="8"/>
            <color indexed="81"/>
            <rFont val="Tahoma"/>
            <family val="2"/>
          </rPr>
          <t xml:space="preserve">Underlying Instrument Name </t>
        </r>
        <r>
          <rPr>
            <sz val="8"/>
            <color indexed="81"/>
            <rFont val="Tahoma"/>
            <family val="2"/>
          </rPr>
          <t xml:space="preserve">is selected from the dropdown this field will be populated automatically.
</t>
        </r>
      </text>
    </comment>
  </commentList>
</comments>
</file>

<file path=xl/sharedStrings.xml><?xml version="1.0" encoding="utf-8"?>
<sst xmlns="http://schemas.openxmlformats.org/spreadsheetml/2006/main" count="2588" uniqueCount="1718">
  <si>
    <t>Instrument Type</t>
  </si>
  <si>
    <t>Exchange</t>
  </si>
  <si>
    <t>Issuer</t>
  </si>
  <si>
    <t>Round Lot</t>
  </si>
  <si>
    <t>Settlement Type</t>
  </si>
  <si>
    <t>Excercise type</t>
  </si>
  <si>
    <t>Listing Date</t>
  </si>
  <si>
    <t>Trading Currency</t>
  </si>
  <si>
    <t>Market Maker</t>
  </si>
  <si>
    <t>Short Name</t>
  </si>
  <si>
    <t xml:space="preserve">Long Name </t>
  </si>
  <si>
    <t>ISIN code</t>
  </si>
  <si>
    <t>Call / Put</t>
  </si>
  <si>
    <t>Instruments Per Underlying</t>
  </si>
  <si>
    <t>Instrument Currency</t>
  </si>
  <si>
    <t>Strike Price/Max Level</t>
  </si>
  <si>
    <t>Knock-out level</t>
  </si>
  <si>
    <t>Number of Issued Instruments</t>
  </si>
  <si>
    <t>XSTO</t>
  </si>
  <si>
    <t>XHEL</t>
  </si>
  <si>
    <t>XCSE</t>
  </si>
  <si>
    <t>NDS</t>
  </si>
  <si>
    <t>SHB</t>
  </si>
  <si>
    <t>RBN</t>
  </si>
  <si>
    <t>CZB</t>
  </si>
  <si>
    <t>SGA</t>
  </si>
  <si>
    <t>SWED</t>
  </si>
  <si>
    <t>UBS</t>
  </si>
  <si>
    <t>CARI</t>
  </si>
  <si>
    <t>DANSKE</t>
  </si>
  <si>
    <t>CASH</t>
  </si>
  <si>
    <t>DEL</t>
  </si>
  <si>
    <t>EURO</t>
  </si>
  <si>
    <t>AM</t>
  </si>
  <si>
    <t>EUR</t>
  </si>
  <si>
    <t>SEK</t>
  </si>
  <si>
    <t>DKK</t>
  </si>
  <si>
    <t>CALL</t>
  </si>
  <si>
    <t>PUT</t>
  </si>
  <si>
    <t>NOK</t>
  </si>
  <si>
    <t>USD</t>
  </si>
  <si>
    <t>NRD</t>
  </si>
  <si>
    <t>CBK</t>
  </si>
  <si>
    <t>SGP</t>
  </si>
  <si>
    <t>SWB</t>
  </si>
  <si>
    <t>CAR</t>
  </si>
  <si>
    <t>DDB</t>
  </si>
  <si>
    <t>ABB Ltd</t>
  </si>
  <si>
    <t>CH0012221716</t>
  </si>
  <si>
    <t>Alfa Laval AB</t>
  </si>
  <si>
    <t>SE0000695876</t>
  </si>
  <si>
    <t>Alliance Oil Company Ltd. SDB</t>
  </si>
  <si>
    <t>SE0000739286</t>
  </si>
  <si>
    <t>Amer Sports</t>
  </si>
  <si>
    <t>AME</t>
  </si>
  <si>
    <t>FI0009000285</t>
  </si>
  <si>
    <t>ASSA ABLOY AB ser. B</t>
  </si>
  <si>
    <t>AstraZeneca PLC</t>
  </si>
  <si>
    <t>GB0009895292</t>
  </si>
  <si>
    <t>Atlas Copco AB  ser. A</t>
  </si>
  <si>
    <t>Autoliv Inc. SDB</t>
  </si>
  <si>
    <t>SE0000382335</t>
  </si>
  <si>
    <t>Axis AB</t>
  </si>
  <si>
    <t>SE0000672354</t>
  </si>
  <si>
    <t>BE Group AB</t>
  </si>
  <si>
    <t>SE0001852211</t>
  </si>
  <si>
    <t>Betsson AB ser. B</t>
  </si>
  <si>
    <t>Björn Borg AB</t>
  </si>
  <si>
    <t>SE0001289190</t>
  </si>
  <si>
    <t>Black Earth Farming Ltd. SDB</t>
  </si>
  <si>
    <t>SE0001882291</t>
  </si>
  <si>
    <t>Boliden AB</t>
  </si>
  <si>
    <t>SE0000869646</t>
  </si>
  <si>
    <t>FI0009013429</t>
  </si>
  <si>
    <t>Cisco Systems</t>
  </si>
  <si>
    <t>Clas Ohlson AB ser. B</t>
  </si>
  <si>
    <t>SE0000584948</t>
  </si>
  <si>
    <t>Cybercom Group Europe AB</t>
  </si>
  <si>
    <t>SE0000702169</t>
  </si>
  <si>
    <t>DE0008469008</t>
  </si>
  <si>
    <t>NO0010031479</t>
  </si>
  <si>
    <t>Dow Jones Industrial Average</t>
  </si>
  <si>
    <t>Electrolux AB ser. B</t>
  </si>
  <si>
    <t>SE0000103814</t>
  </si>
  <si>
    <t>Elekta AB ser. B</t>
  </si>
  <si>
    <t>SE0000163628</t>
  </si>
  <si>
    <t>Elisa Oyj</t>
  </si>
  <si>
    <t>FI0009007884</t>
  </si>
  <si>
    <t>Eniro AB</t>
  </si>
  <si>
    <t>SE0000718017</t>
  </si>
  <si>
    <t>Ericsson, Telefonab. LM ser.B</t>
  </si>
  <si>
    <t>SE0000108656</t>
  </si>
  <si>
    <t>Fortum Oyj</t>
  </si>
  <si>
    <t>FI0009007132</t>
  </si>
  <si>
    <t>Fred. Olsen Energy ASA</t>
  </si>
  <si>
    <t>NO0003089005</t>
  </si>
  <si>
    <t>Getinge AB</t>
  </si>
  <si>
    <t>SE0000202624</t>
  </si>
  <si>
    <t>Gold</t>
  </si>
  <si>
    <t>Hennes &amp; Mauritz AB ser. B</t>
  </si>
  <si>
    <t>SE0000106270</t>
  </si>
  <si>
    <t>Hexagon AB ser. B</t>
  </si>
  <si>
    <t>SE0000103699</t>
  </si>
  <si>
    <t>Holmen AB ser. B</t>
  </si>
  <si>
    <t>SE0000109290</t>
  </si>
  <si>
    <t>Husqvarna AB ser. B</t>
  </si>
  <si>
    <t>SE0001662230</t>
  </si>
  <si>
    <t>Intrum Justitia AB</t>
  </si>
  <si>
    <t>SE0000936478</t>
  </si>
  <si>
    <t>Investment AB Kinnevik Ser. B</t>
  </si>
  <si>
    <t>SE0000164626</t>
  </si>
  <si>
    <t>Investor AB ser. B</t>
  </si>
  <si>
    <t>SE0000107419</t>
  </si>
  <si>
    <t>JM AB</t>
  </si>
  <si>
    <t>SE0000806994</t>
  </si>
  <si>
    <t>Kone Oyj</t>
  </si>
  <si>
    <t>FI0009013403</t>
  </si>
  <si>
    <t>Konecranes Oyj</t>
  </si>
  <si>
    <t>FI0009005870</t>
  </si>
  <si>
    <t>LUK</t>
  </si>
  <si>
    <t>Lundin Mining Corporation SDB</t>
  </si>
  <si>
    <t>SE0001134529</t>
  </si>
  <si>
    <t>Lundin Petroleum</t>
  </si>
  <si>
    <t>SE0000825820</t>
  </si>
  <si>
    <t>Meda AB ser. A</t>
  </si>
  <si>
    <t>SE0000221723</t>
  </si>
  <si>
    <t>Metso Oyj</t>
  </si>
  <si>
    <t>FI0009007835</t>
  </si>
  <si>
    <t>Millicom Int. Cellular SA</t>
  </si>
  <si>
    <t>SE0001174970</t>
  </si>
  <si>
    <t>Modern Times Group AB ser. B</t>
  </si>
  <si>
    <t>SE0000412371</t>
  </si>
  <si>
    <t>Morphic Technologies AB ser. B</t>
  </si>
  <si>
    <t>SE0000672115</t>
  </si>
  <si>
    <t>M-real Oyj</t>
  </si>
  <si>
    <t>FI0009000665</t>
  </si>
  <si>
    <t>NCC AB Ser. B</t>
  </si>
  <si>
    <t>SE0000117970</t>
  </si>
  <si>
    <t>NeoNet AB</t>
  </si>
  <si>
    <t>SE0000706913</t>
  </si>
  <si>
    <t>Neste Oil Oyj</t>
  </si>
  <si>
    <t>NES</t>
  </si>
  <si>
    <t>FI0009013296</t>
  </si>
  <si>
    <t>New Wave AB ser. B</t>
  </si>
  <si>
    <t>SE0000426546</t>
  </si>
  <si>
    <t>Nokia Oyj</t>
  </si>
  <si>
    <t>FI0009000681</t>
  </si>
  <si>
    <t>NRE</t>
  </si>
  <si>
    <t>FI0009005318</t>
  </si>
  <si>
    <t>Nordea Bank AB</t>
  </si>
  <si>
    <t>NDA</t>
  </si>
  <si>
    <t>SE0000427361</t>
  </si>
  <si>
    <t>FI0008900212</t>
  </si>
  <si>
    <t>SE0000337842</t>
  </si>
  <si>
    <t>OMXS30 Balance 20 Percent</t>
  </si>
  <si>
    <t>SE0002768366</t>
  </si>
  <si>
    <t>Oriflame Cosmetics S.A, SDB</t>
  </si>
  <si>
    <t>Orkla</t>
  </si>
  <si>
    <t>NO0003733800</t>
  </si>
  <si>
    <t>Outokumpu Oyj</t>
  </si>
  <si>
    <t>OUT</t>
  </si>
  <si>
    <t>FI0009002422</t>
  </si>
  <si>
    <t>Outotec Oyj</t>
  </si>
  <si>
    <t>FI0009014575</t>
  </si>
  <si>
    <t>PA Resources AB</t>
  </si>
  <si>
    <t>SE0000818569</t>
  </si>
  <si>
    <t>Peab AB ser. B</t>
  </si>
  <si>
    <t>SE0000106205</t>
  </si>
  <si>
    <t>Pohjola Oyj</t>
  </si>
  <si>
    <t>POH</t>
  </si>
  <si>
    <t>FI0009003222</t>
  </si>
  <si>
    <t>Rautaruukki Oyj</t>
  </si>
  <si>
    <t>FI0009003552</t>
  </si>
  <si>
    <t>Renewable Energy Corp</t>
  </si>
  <si>
    <t>NO0010112675</t>
  </si>
  <si>
    <t>RNB Retail and Brands AB</t>
  </si>
  <si>
    <t>SE0000401622</t>
  </si>
  <si>
    <t>Sampo Oyj</t>
  </si>
  <si>
    <t>FI0009003305</t>
  </si>
  <si>
    <t>Sandvik AB</t>
  </si>
  <si>
    <t>SE0000667891</t>
  </si>
  <si>
    <t>SAS AB</t>
  </si>
  <si>
    <t>SE0000805574</t>
  </si>
  <si>
    <t>SCANIA AB ser. B</t>
  </si>
  <si>
    <t>SE0000308280</t>
  </si>
  <si>
    <t>SeaDrill</t>
  </si>
  <si>
    <t>BMG7945E1057</t>
  </si>
  <si>
    <t>Securitas AB ser. B</t>
  </si>
  <si>
    <t>SE0000163594</t>
  </si>
  <si>
    <t>Securitas Systems AB ser. B</t>
  </si>
  <si>
    <t>SE0001785197</t>
  </si>
  <si>
    <t>Silver</t>
  </si>
  <si>
    <t>Skand. Enskilda Banken AB A</t>
  </si>
  <si>
    <t>SEB</t>
  </si>
  <si>
    <t>SE0000148884</t>
  </si>
  <si>
    <t>Skanska AB ser. B</t>
  </si>
  <si>
    <t>SE0000113250</t>
  </si>
  <si>
    <t>SKF AB ser. B</t>
  </si>
  <si>
    <t>SKF</t>
  </si>
  <si>
    <t>SE0000108227</t>
  </si>
  <si>
    <t>SSAB Svenskt Stål AB ser. A</t>
  </si>
  <si>
    <t>SE0000171100</t>
  </si>
  <si>
    <t>StatoilHydro</t>
  </si>
  <si>
    <t>NO0010096985</t>
  </si>
  <si>
    <t>Stora Enso Oyj</t>
  </si>
  <si>
    <t>FI0009005961</t>
  </si>
  <si>
    <t>Sv. Handelsbanken AB ser. A</t>
  </si>
  <si>
    <t>Svenska Cellulosa AB ser. B</t>
  </si>
  <si>
    <t>SE0000112724</t>
  </si>
  <si>
    <t>Swedbank AB</t>
  </si>
  <si>
    <t>SE0000242455</t>
  </si>
  <si>
    <t>Swedish Match AB ser. B</t>
  </si>
  <si>
    <t>SE0000310336</t>
  </si>
  <si>
    <t>Tele2 AB ser. B</t>
  </si>
  <si>
    <t>Telenor</t>
  </si>
  <si>
    <t>NO0010063308</t>
  </si>
  <si>
    <t>TeliaSonera AB</t>
  </si>
  <si>
    <t>SE0000667925</t>
  </si>
  <si>
    <t>Tieto Oyj</t>
  </si>
  <si>
    <t>FI0009000277</t>
  </si>
  <si>
    <t>Trelleborg AB ser. B</t>
  </si>
  <si>
    <t>SE0000114837</t>
  </si>
  <si>
    <t>Tricorona AB</t>
  </si>
  <si>
    <t>SE0001493693</t>
  </si>
  <si>
    <t>Unibet Group Plc SDB</t>
  </si>
  <si>
    <t>SE0001835588</t>
  </si>
  <si>
    <t>UPM-Kymmene Oyj</t>
  </si>
  <si>
    <t>FI0009005987</t>
  </si>
  <si>
    <t>Volvo, AB ser. B</t>
  </si>
  <si>
    <t>SE0000115446</t>
  </si>
  <si>
    <t>Vostok Nafta Investment Ltd</t>
  </si>
  <si>
    <t>SE0002056721</t>
  </si>
  <si>
    <t>Wärtsilä Oyj</t>
  </si>
  <si>
    <t>FI0009003727</t>
  </si>
  <si>
    <t>WM-data AB ser. B</t>
  </si>
  <si>
    <t>SE0000115404</t>
  </si>
  <si>
    <t>Yahoo! Inc.</t>
  </si>
  <si>
    <t>Yara International ASA</t>
  </si>
  <si>
    <t>NO0010208051</t>
  </si>
  <si>
    <t>YIT Oyj</t>
  </si>
  <si>
    <t>FI0009800643</t>
  </si>
  <si>
    <t>ISIN Code for Underlying Instrument</t>
  </si>
  <si>
    <t>Underlying Instrument Name</t>
  </si>
  <si>
    <t>Basket Share</t>
  </si>
  <si>
    <t>Talvivaaran Kaivososakeyhtiö Oyj</t>
  </si>
  <si>
    <t>FI0009014716</t>
  </si>
  <si>
    <t>CSB</t>
  </si>
  <si>
    <t>CSIO</t>
  </si>
  <si>
    <t>EU0009658145</t>
  </si>
  <si>
    <t>US2605661048</t>
  </si>
  <si>
    <t>Nordea Bank AB (publ) FDR</t>
  </si>
  <si>
    <t>FI0009902530</t>
  </si>
  <si>
    <t>FI0009007611</t>
  </si>
  <si>
    <t xml:space="preserve">Stora Enso Oyj ser. R      </t>
  </si>
  <si>
    <t>ENS</t>
  </si>
  <si>
    <t>ISIN</t>
  </si>
  <si>
    <t>JPY</t>
  </si>
  <si>
    <t>XACT</t>
  </si>
  <si>
    <t>SICAV</t>
  </si>
  <si>
    <t>HQFO</t>
  </si>
  <si>
    <t>HAFO</t>
  </si>
  <si>
    <t>DNBNOR</t>
  </si>
  <si>
    <t>DBX</t>
  </si>
  <si>
    <t>SE0003271329</t>
  </si>
  <si>
    <t>CSLB</t>
  </si>
  <si>
    <t>SPOTR</t>
  </si>
  <si>
    <t>RBS</t>
  </si>
  <si>
    <t>DJ STOXX 600 Technology</t>
  </si>
  <si>
    <t>EU0009658921</t>
  </si>
  <si>
    <t>Segment</t>
  </si>
  <si>
    <t>Trading Lot</t>
  </si>
  <si>
    <t>Listing date</t>
  </si>
  <si>
    <t>Maximum 100 rows per listing</t>
  </si>
  <si>
    <t>Short name</t>
  </si>
  <si>
    <t>Loan number</t>
  </si>
  <si>
    <t>Full name</t>
  </si>
  <si>
    <t>Issue Price in %</t>
  </si>
  <si>
    <t>Issue date</t>
  </si>
  <si>
    <t>MTN</t>
  </si>
  <si>
    <t>Stand alone</t>
  </si>
  <si>
    <t>HEL Corporate Bonds</t>
  </si>
  <si>
    <t>HEL Retail Structured Products</t>
  </si>
  <si>
    <t>STO Tailor Made Products</t>
  </si>
  <si>
    <t>STO Structured Products</t>
  </si>
  <si>
    <t>Carlsberg A/S</t>
  </si>
  <si>
    <t>DK0010181759</t>
  </si>
  <si>
    <t>DSV A/S</t>
  </si>
  <si>
    <t>DK0060079531</t>
  </si>
  <si>
    <t>FL Smith &amp; Co A/S</t>
  </si>
  <si>
    <t>DK0010234467</t>
  </si>
  <si>
    <t>Novo Nordisk A/S</t>
  </si>
  <si>
    <t>Novozymes A/S</t>
  </si>
  <si>
    <t>Pandora A/S</t>
  </si>
  <si>
    <t>DK0060252690</t>
  </si>
  <si>
    <t>EPB</t>
  </si>
  <si>
    <t>KUR</t>
  </si>
  <si>
    <t>ALB</t>
  </si>
  <si>
    <t>BNPP</t>
  </si>
  <si>
    <t>MSIBV</t>
  </si>
  <si>
    <t>SEKO</t>
  </si>
  <si>
    <t>UBSJ</t>
  </si>
  <si>
    <t>Trading code</t>
  </si>
  <si>
    <t>AVA</t>
  </si>
  <si>
    <t>DNM</t>
  </si>
  <si>
    <t>GTM</t>
  </si>
  <si>
    <t>OHM</t>
  </si>
  <si>
    <t>RBG</t>
  </si>
  <si>
    <t>RBSNV</t>
  </si>
  <si>
    <t>ING</t>
  </si>
  <si>
    <t>BRX</t>
  </si>
  <si>
    <t>BARBA</t>
  </si>
  <si>
    <t>BARC</t>
  </si>
  <si>
    <t>Registration date:</t>
  </si>
  <si>
    <r>
      <t xml:space="preserve">Please see the worksheet </t>
    </r>
    <r>
      <rPr>
        <b/>
        <sz val="11"/>
        <color indexed="8"/>
        <rFont val="Calibri"/>
        <family val="2"/>
      </rPr>
      <t>Instructions</t>
    </r>
    <r>
      <rPr>
        <sz val="11"/>
        <color theme="1"/>
        <rFont val="Calibri"/>
        <family val="2"/>
        <scheme val="minor"/>
      </rPr>
      <t xml:space="preserve"> for instructions and examples on how to fill in the template.</t>
    </r>
  </si>
  <si>
    <t>Market:</t>
  </si>
  <si>
    <t>Lead manager</t>
  </si>
  <si>
    <t>Round lot</t>
  </si>
  <si>
    <t>FRN or Fixed rate</t>
  </si>
  <si>
    <t>Reference rate for FRN</t>
  </si>
  <si>
    <t>Interest rate or Margin</t>
  </si>
  <si>
    <t>Program or Stand alone</t>
  </si>
  <si>
    <t>Coupons per year</t>
  </si>
  <si>
    <t>First ordinary coupon</t>
  </si>
  <si>
    <t>Last ordinary coupon</t>
  </si>
  <si>
    <t>Day count method</t>
  </si>
  <si>
    <t>Amount issued</t>
  </si>
  <si>
    <t>Interest from date</t>
  </si>
  <si>
    <t>Reimbursement date</t>
  </si>
  <si>
    <t>Last trading date</t>
  </si>
  <si>
    <t>(SEK)</t>
  </si>
  <si>
    <t>(%)</t>
  </si>
  <si>
    <t>Market</t>
  </si>
  <si>
    <t>FloatingFixed</t>
  </si>
  <si>
    <t>ReferenceRate</t>
  </si>
  <si>
    <t>Program</t>
  </si>
  <si>
    <t>DayCountMethod</t>
  </si>
  <si>
    <t>STO Corporate Bonds</t>
  </si>
  <si>
    <t>FRN</t>
  </si>
  <si>
    <t>STIBOR 3M</t>
  </si>
  <si>
    <t>30E/360</t>
  </si>
  <si>
    <t>No</t>
  </si>
  <si>
    <t>STO Mortgage Bonds</t>
  </si>
  <si>
    <t>Fixed Rate</t>
  </si>
  <si>
    <t>STO Municipalities</t>
  </si>
  <si>
    <t>Benchmark Program</t>
  </si>
  <si>
    <t>ACT/360</t>
  </si>
  <si>
    <t>STO Retail Bonds</t>
  </si>
  <si>
    <t>Benchmark Stand alone</t>
  </si>
  <si>
    <t>STO Retail Corporate Bonds</t>
  </si>
  <si>
    <t>Vasakronan</t>
  </si>
  <si>
    <t>VASA 397 O2</t>
  </si>
  <si>
    <t>SE0003490804</t>
  </si>
  <si>
    <t>Svenska Handelsbanken</t>
  </si>
  <si>
    <t>Öresundsbro Konsortiet</t>
  </si>
  <si>
    <t>OREO 123 O2</t>
  </si>
  <si>
    <t>SE0003495597</t>
  </si>
  <si>
    <t>Volvofinans Bank</t>
  </si>
  <si>
    <t>VOFO 307 O2</t>
  </si>
  <si>
    <t>SE0003520956</t>
  </si>
  <si>
    <t>Instructions</t>
  </si>
  <si>
    <t>-</t>
  </si>
  <si>
    <t>Description of the instrument. Max 32 characters. Will be set to Issuer if left blank.</t>
  </si>
  <si>
    <t>Max 32 characters. Usually issuer ID/code  plus loan number. For corporate bonds O2 is added.</t>
  </si>
  <si>
    <t>In per cent. Example: 3.5 % should be filled in as 3.5 rather than 0.035.</t>
  </si>
  <si>
    <t xml:space="preserve">Type of prospectus - program (MTN or similar) or stand alone. </t>
  </si>
  <si>
    <t>First interest payment date.</t>
  </si>
  <si>
    <t>Often equal to the reimbursement date.</t>
  </si>
  <si>
    <t>Usually equals to Issue date. Will be set to Issue date if left blank.</t>
  </si>
  <si>
    <t>Must be at least 8 (7 for FRN) days prior Reimbursement date if the instruments are traded electronically. Will be set to Reimbursement date if left blank.</t>
  </si>
  <si>
    <t>To be filled out by the Exchange.</t>
  </si>
  <si>
    <t>Optional field?</t>
  </si>
  <si>
    <t>Optional</t>
  </si>
  <si>
    <t>Mandatory if FRN</t>
  </si>
  <si>
    <t>Mandatory unless zero coupon instrument</t>
  </si>
  <si>
    <t>Mandatory if other than Issue date</t>
  </si>
  <si>
    <t>Mandatory if electronically traded</t>
  </si>
  <si>
    <t>Common short name codes for corporate bonds</t>
  </si>
  <si>
    <t>VASA</t>
  </si>
  <si>
    <t>VOFO</t>
  </si>
  <si>
    <t>Landshypotek</t>
  </si>
  <si>
    <t>etc</t>
  </si>
  <si>
    <t>HEL Government Bonds</t>
  </si>
  <si>
    <t>Information about bond loans to be listed at NASDAQ OMX Stockholm / Helsinki</t>
  </si>
  <si>
    <t>Riku: Issuer-field is mandatory.</t>
  </si>
  <si>
    <t>Riku: Should be mandatory to set some full name.</t>
  </si>
  <si>
    <t>Riku: In Finland provided by Euroclear Finland.</t>
  </si>
  <si>
    <t>Riku: Suggestion: Floating Rate / Fixed Rate</t>
  </si>
  <si>
    <t>Riku: In Finland at least 4 days prior to Reimbursement date</t>
  </si>
  <si>
    <t>Floating or Fixed rate</t>
  </si>
  <si>
    <t>Instrument currency</t>
  </si>
  <si>
    <t>Version</t>
  </si>
  <si>
    <t>BondIssuer</t>
  </si>
  <si>
    <t>BondIssuingAgents</t>
  </si>
  <si>
    <t>BondMTNStandAlone</t>
  </si>
  <si>
    <t>ExcersizeTypes</t>
  </si>
  <si>
    <t>CallPut</t>
  </si>
  <si>
    <t>Market_Maker</t>
  </si>
  <si>
    <t>InstrumentCurrencies</t>
  </si>
  <si>
    <t>InstrumentSubType</t>
  </si>
  <si>
    <t>SettlementTypes</t>
  </si>
  <si>
    <t>StarCAM_ETFIssuers</t>
  </si>
  <si>
    <t>StarCAM_Exchanges</t>
  </si>
  <si>
    <t>StarCAM_Issuers</t>
  </si>
  <si>
    <t>TradingCurrencies</t>
  </si>
  <si>
    <t>BondSegment</t>
  </si>
  <si>
    <t>MTN or Stand alone</t>
  </si>
  <si>
    <t xml:space="preserve">Underlying asset weight in % </t>
  </si>
  <si>
    <t>CouponBondSegment</t>
  </si>
  <si>
    <t>Floating Rate</t>
  </si>
  <si>
    <t>CouponBondProgram</t>
  </si>
  <si>
    <t>CouponsPerYear</t>
  </si>
  <si>
    <t>Forward</t>
  </si>
  <si>
    <t>Forward MM</t>
  </si>
  <si>
    <t>Forward YY</t>
  </si>
  <si>
    <t>DayAdjustmentMethod</t>
  </si>
  <si>
    <t>Day Adjustment Method</t>
  </si>
  <si>
    <t>CouponBondIssuers</t>
  </si>
  <si>
    <t>Interest rate or Margin (%)</t>
  </si>
  <si>
    <t>Trading currency</t>
  </si>
  <si>
    <t>CouponLeadManagers</t>
  </si>
  <si>
    <t>Issuer Code</t>
  </si>
  <si>
    <t>CouponBondIssuerCodes</t>
  </si>
  <si>
    <t>CouponLeadManagerCodes</t>
  </si>
  <si>
    <t>Distributor</t>
  </si>
  <si>
    <t>BondIssurCode</t>
  </si>
  <si>
    <t>UBS AG, London Branch</t>
  </si>
  <si>
    <t>UBS AG, Jersey Branch</t>
  </si>
  <si>
    <t>Svenska Handelsbanken AB</t>
  </si>
  <si>
    <t>Societe Generale Acceptance NV</t>
  </si>
  <si>
    <t>Svensk Exportkredit</t>
  </si>
  <si>
    <t>Skandinaviska Enskilda Banken AB</t>
  </si>
  <si>
    <t>ING Bank NV</t>
  </si>
  <si>
    <t>DnB ASA</t>
  </si>
  <si>
    <t>Danske Bank A/S</t>
  </si>
  <si>
    <t>Credit Suisse AG, London Branch</t>
  </si>
  <si>
    <t>Credit Suisse International</t>
  </si>
  <si>
    <t>BNP Paribas</t>
  </si>
  <si>
    <t>The Royal Bank of Scotland Plc</t>
  </si>
  <si>
    <t>The Royal Bank of Scotland NV</t>
  </si>
  <si>
    <t>Ålandsbanken Abp</t>
  </si>
  <si>
    <t>Commerzbank AG</t>
  </si>
  <si>
    <t>Kuntarahoitus Oyj</t>
  </si>
  <si>
    <t>Pohjola Pankki Oyj</t>
  </si>
  <si>
    <t>BondIssuingAgentsCode</t>
  </si>
  <si>
    <t>Avanza Bank AB</t>
  </si>
  <si>
    <t>Barclays Bank Plc</t>
  </si>
  <si>
    <t>Erik Penser Bankaktiebolag</t>
  </si>
  <si>
    <t>Garantum Fondkommission AB</t>
  </si>
  <si>
    <t>UBS Limited</t>
  </si>
  <si>
    <t>Market_Maker_Code</t>
  </si>
  <si>
    <t>StarCAM_Issuers_Codes</t>
  </si>
  <si>
    <t>Carnegie Investment Bank AB</t>
  </si>
  <si>
    <t>Credit Suisse AG London Branch</t>
  </si>
  <si>
    <t>Société Générale Acceptance NV</t>
  </si>
  <si>
    <t>Société Générale SA</t>
  </si>
  <si>
    <t>Nordea Bank Finland Plc</t>
  </si>
  <si>
    <t>Skandinaviska Enskilda Banken AB (ENS)</t>
  </si>
  <si>
    <t>Skandinaviska Enskilda Banken AB (SEB)</t>
  </si>
  <si>
    <t>Credit Suisse Securities Ltd</t>
  </si>
  <si>
    <t>MLSA</t>
  </si>
  <si>
    <t>MLICO</t>
  </si>
  <si>
    <t>Merril Lynch SA</t>
  </si>
  <si>
    <t>Merril Lynch International &amp; Co</t>
  </si>
  <si>
    <t>Euro Stoxx 50</t>
  </si>
  <si>
    <t>Akademiska Hus AB</t>
  </si>
  <si>
    <t>STAH</t>
  </si>
  <si>
    <t>Bayport Management Limited</t>
  </si>
  <si>
    <t>BAYP</t>
  </si>
  <si>
    <t>Boliden Mineral AB</t>
  </si>
  <si>
    <t>BOMO</t>
  </si>
  <si>
    <t>CLS Holding plc</t>
  </si>
  <si>
    <t>CLSH</t>
  </si>
  <si>
    <t>Corem Property Group AB</t>
  </si>
  <si>
    <t>CORE</t>
  </si>
  <si>
    <t>E. ON Sverige AB</t>
  </si>
  <si>
    <t>Electrolux, AB</t>
  </si>
  <si>
    <t>Fysikhuset i Stockholm KB</t>
  </si>
  <si>
    <t>FYSO</t>
  </si>
  <si>
    <t>Förvaltnings AB Framtiden</t>
  </si>
  <si>
    <t>FORV</t>
  </si>
  <si>
    <t>Helsingborgs Stad</t>
  </si>
  <si>
    <t>Holmen AB</t>
  </si>
  <si>
    <t>HOLM</t>
  </si>
  <si>
    <t>Industrivärden AB</t>
  </si>
  <si>
    <t>INDU</t>
  </si>
  <si>
    <t>Kungsleden AB</t>
  </si>
  <si>
    <t>KLED</t>
  </si>
  <si>
    <t>Landshypotek AB</t>
  </si>
  <si>
    <t>LAHO</t>
  </si>
  <si>
    <t>Lunds Kommun</t>
  </si>
  <si>
    <t>Länsförsäkringar Bank AB</t>
  </si>
  <si>
    <t>LABO</t>
  </si>
  <si>
    <t>Länsförsäkringar Hypotek AB</t>
  </si>
  <si>
    <t>LFHY</t>
  </si>
  <si>
    <t>PARE</t>
  </si>
  <si>
    <t>Rus Forest AB</t>
  </si>
  <si>
    <t>RUSF</t>
  </si>
  <si>
    <t>SAAB AB</t>
  </si>
  <si>
    <t>SAAB</t>
  </si>
  <si>
    <t>SAND</t>
  </si>
  <si>
    <t>SKF AB</t>
  </si>
  <si>
    <t>Sparbanken 1826</t>
  </si>
  <si>
    <t>SP182</t>
  </si>
  <si>
    <t>Sparbanken Finn</t>
  </si>
  <si>
    <t>SPFO</t>
  </si>
  <si>
    <t>Sparbanken Gripen</t>
  </si>
  <si>
    <t>SPGO</t>
  </si>
  <si>
    <t>Sparbanken Öresund AB</t>
  </si>
  <si>
    <t>SPOO</t>
  </si>
  <si>
    <t>Specialfastigheter Sverige AB</t>
  </si>
  <si>
    <t>SPEO</t>
  </si>
  <si>
    <t>SSAB AB</t>
  </si>
  <si>
    <t>Stadshypotek AB</t>
  </si>
  <si>
    <t>SHYP</t>
  </si>
  <si>
    <t>STLL</t>
  </si>
  <si>
    <t>Stockholms Stad</t>
  </si>
  <si>
    <t>STHL</t>
  </si>
  <si>
    <t>Storebaelt A/S</t>
  </si>
  <si>
    <t>Sundsvalls Kommun</t>
  </si>
  <si>
    <t>SUKO</t>
  </si>
  <si>
    <t>Sveaskog AB</t>
  </si>
  <si>
    <t>SVEO</t>
  </si>
  <si>
    <t>Swedbank Hypotek AB</t>
  </si>
  <si>
    <t>SWHO</t>
  </si>
  <si>
    <t>Swedbank Sjuhärad AB</t>
  </si>
  <si>
    <t>Swedish Match AB</t>
  </si>
  <si>
    <t>Svensk Hypotekspension Fond 1 AB</t>
  </si>
  <si>
    <t>Svenska Staten</t>
  </si>
  <si>
    <t>Södertälje Kommun</t>
  </si>
  <si>
    <t>SODE</t>
  </si>
  <si>
    <t>Trigon Agri A/S</t>
  </si>
  <si>
    <t>TAGR</t>
  </si>
  <si>
    <t>Täby Kommun</t>
  </si>
  <si>
    <t>TABO</t>
  </si>
  <si>
    <t>Uppsala Kommun</t>
  </si>
  <si>
    <t>UPKO</t>
  </si>
  <si>
    <t>Vasakronan AB</t>
  </si>
  <si>
    <t>Västerås Stad</t>
  </si>
  <si>
    <t>Öresundskonsortiet</t>
  </si>
  <si>
    <t>OREO</t>
  </si>
  <si>
    <t>Volvofinans Bank AB</t>
  </si>
  <si>
    <t xml:space="preserve">Reference rate for Floating </t>
  </si>
  <si>
    <t>Last Trading Date</t>
  </si>
  <si>
    <t>Expiration Date</t>
  </si>
  <si>
    <t xml:space="preserve"> </t>
  </si>
  <si>
    <t>Validation in the Excel Template</t>
  </si>
  <si>
    <t>Field</t>
  </si>
  <si>
    <t>Template</t>
  </si>
  <si>
    <t>Restriction</t>
  </si>
  <si>
    <t>Coupon Bonds</t>
  </si>
  <si>
    <t>Dropdown list</t>
  </si>
  <si>
    <t>Lead Manager</t>
  </si>
  <si>
    <t>EOA</t>
  </si>
  <si>
    <t>ELUX</t>
  </si>
  <si>
    <t>HELS</t>
  </si>
  <si>
    <t>SSAB</t>
  </si>
  <si>
    <t>Stockholms Läns Landsting</t>
  </si>
  <si>
    <t>STB</t>
  </si>
  <si>
    <t>Suomen Valtio</t>
  </si>
  <si>
    <t>SVA</t>
  </si>
  <si>
    <t>SWES</t>
  </si>
  <si>
    <t>SWMA</t>
  </si>
  <si>
    <t>A1</t>
  </si>
  <si>
    <t>STAT</t>
  </si>
  <si>
    <t>VAS</t>
  </si>
  <si>
    <t>US9843321061</t>
  </si>
  <si>
    <t>US24702R1014</t>
  </si>
  <si>
    <t>US17275R1023</t>
  </si>
  <si>
    <t>Dell Inc</t>
  </si>
  <si>
    <t>US4581401001</t>
  </si>
  <si>
    <t>Intel Corp</t>
  </si>
  <si>
    <t>NORF</t>
  </si>
  <si>
    <t>Nordea Bank Finland Abp</t>
  </si>
  <si>
    <t>Suomen Hypoteekkiyhdistys</t>
  </si>
  <si>
    <t>HYP</t>
  </si>
  <si>
    <t>Itella Oyj</t>
  </si>
  <si>
    <t>ITL</t>
  </si>
  <si>
    <t>Date &gt; today</t>
  </si>
  <si>
    <t>Market Maker Code</t>
  </si>
  <si>
    <t>ETNs to follow</t>
  </si>
  <si>
    <t>Other</t>
  </si>
  <si>
    <t xml:space="preserve">Decimal &gt; -100 </t>
  </si>
  <si>
    <t>Date</t>
  </si>
  <si>
    <t>Set to Reimbursement Date if not changed</t>
  </si>
  <si>
    <t>Whole number &gt;= 0</t>
  </si>
  <si>
    <t>Set to Issue date if not changed</t>
  </si>
  <si>
    <t>Date &gt; Listing Date</t>
  </si>
  <si>
    <t>Structured Bonds</t>
  </si>
  <si>
    <t>Whole number &gt; 0</t>
  </si>
  <si>
    <t>Number &gt; 0</t>
  </si>
  <si>
    <t>Warrants and Certificates</t>
  </si>
  <si>
    <t>Dropdown list (free text ok)</t>
  </si>
  <si>
    <t>Updated 2012-03-02 by Jonas</t>
  </si>
  <si>
    <t>Interest rate or Spread (%)</t>
  </si>
  <si>
    <t>Warning if under 10.</t>
  </si>
  <si>
    <t>Number</t>
  </si>
  <si>
    <t>Warning if under 4 or over 100.</t>
  </si>
  <si>
    <t>Income Treatment</t>
  </si>
  <si>
    <t>Style</t>
  </si>
  <si>
    <t>Leverage</t>
  </si>
  <si>
    <t>Size or Sector</t>
  </si>
  <si>
    <t>Asset Class</t>
  </si>
  <si>
    <t>Replication method</t>
  </si>
  <si>
    <t>UCITSIII Compliant</t>
  </si>
  <si>
    <t>Y</t>
  </si>
  <si>
    <t>Technology</t>
  </si>
  <si>
    <t>X</t>
  </si>
  <si>
    <t>Financial Services</t>
  </si>
  <si>
    <t>W</t>
  </si>
  <si>
    <t>Real Estate</t>
  </si>
  <si>
    <t>V</t>
  </si>
  <si>
    <t>Insurance</t>
  </si>
  <si>
    <t>U</t>
  </si>
  <si>
    <t>Banks</t>
  </si>
  <si>
    <t>T</t>
  </si>
  <si>
    <t>Utilities</t>
  </si>
  <si>
    <t>S</t>
  </si>
  <si>
    <t>Telecommunications</t>
  </si>
  <si>
    <t>R</t>
  </si>
  <si>
    <t>Travel &amp; Leisure</t>
  </si>
  <si>
    <t>Q</t>
  </si>
  <si>
    <t>Media</t>
  </si>
  <si>
    <t>P</t>
  </si>
  <si>
    <t>Retail</t>
  </si>
  <si>
    <t>O</t>
  </si>
  <si>
    <t>Health Care</t>
  </si>
  <si>
    <t>N</t>
  </si>
  <si>
    <t>Personal &amp; Household Goods</t>
  </si>
  <si>
    <t>M</t>
  </si>
  <si>
    <t>Food &amp; Beverages</t>
  </si>
  <si>
    <t>L</t>
  </si>
  <si>
    <t>Automobiles &amp; Parts</t>
  </si>
  <si>
    <t>K</t>
  </si>
  <si>
    <t>Industrial Goods &amp; Services</t>
  </si>
  <si>
    <t>1756A00</t>
  </si>
  <si>
    <t>Switzerland</t>
  </si>
  <si>
    <t>J</t>
  </si>
  <si>
    <t>Construction &amp; Materials</t>
  </si>
  <si>
    <t>1752A00</t>
  </si>
  <si>
    <t>Sweden</t>
  </si>
  <si>
    <t>I</t>
  </si>
  <si>
    <t>Basic Resources</t>
  </si>
  <si>
    <t>1076A00</t>
  </si>
  <si>
    <t>Brazil</t>
  </si>
  <si>
    <t>H</t>
  </si>
  <si>
    <t>Chemicals</t>
  </si>
  <si>
    <t>2230A00</t>
  </si>
  <si>
    <t>Money Market</t>
  </si>
  <si>
    <t>1009A00</t>
  </si>
  <si>
    <t>Asia Pacific</t>
  </si>
  <si>
    <t>G</t>
  </si>
  <si>
    <t>Oil &amp; Gas</t>
  </si>
  <si>
    <t>2210A00</t>
  </si>
  <si>
    <t>Covered Bonds</t>
  </si>
  <si>
    <t>1003A00</t>
  </si>
  <si>
    <t>North America</t>
  </si>
  <si>
    <t>Mixed Asset Class</t>
  </si>
  <si>
    <t>Strategy</t>
  </si>
  <si>
    <t>3190A00</t>
  </si>
  <si>
    <t>Global Commodities</t>
  </si>
  <si>
    <t>2170A00</t>
  </si>
  <si>
    <t>Corporate</t>
  </si>
  <si>
    <t>1918A00</t>
  </si>
  <si>
    <t>Eastern Europe Incl Russia</t>
  </si>
  <si>
    <t>Volatility</t>
  </si>
  <si>
    <t>Dividend</t>
  </si>
  <si>
    <t>D</t>
  </si>
  <si>
    <t>Broad Universe</t>
  </si>
  <si>
    <t>3170A00</t>
  </si>
  <si>
    <t>Agricultural &amp; Livestock</t>
  </si>
  <si>
    <t>2150A00</t>
  </si>
  <si>
    <t>Financials</t>
  </si>
  <si>
    <t>1916A00</t>
  </si>
  <si>
    <t>Scandinavia</t>
  </si>
  <si>
    <t>Currency</t>
  </si>
  <si>
    <t>Value</t>
  </si>
  <si>
    <t xml:space="preserve">C </t>
  </si>
  <si>
    <t>Mid &amp; Small capitalisations</t>
  </si>
  <si>
    <t>3150A00</t>
  </si>
  <si>
    <t>Precious Metals</t>
  </si>
  <si>
    <t>2130A00</t>
  </si>
  <si>
    <t>Agency/Semi-Government</t>
  </si>
  <si>
    <t>1912A00</t>
  </si>
  <si>
    <t>EMU</t>
  </si>
  <si>
    <t>Commodities</t>
  </si>
  <si>
    <t>Growth</t>
  </si>
  <si>
    <t>B</t>
  </si>
  <si>
    <t>Large capitalisations</t>
  </si>
  <si>
    <t>3130A00</t>
  </si>
  <si>
    <t>Industrial Metals</t>
  </si>
  <si>
    <t>2120A00</t>
  </si>
  <si>
    <t>Governments</t>
  </si>
  <si>
    <t>1900A00</t>
  </si>
  <si>
    <t>Europe</t>
  </si>
  <si>
    <t>Fixed Income</t>
  </si>
  <si>
    <t>Synthetic Replication</t>
  </si>
  <si>
    <t>Neutral</t>
  </si>
  <si>
    <t>No Leverage</t>
  </si>
  <si>
    <t xml:space="preserve">A </t>
  </si>
  <si>
    <t>None</t>
  </si>
  <si>
    <t>6110A00</t>
  </si>
  <si>
    <t>Mixed Asset Classes</t>
  </si>
  <si>
    <t>5110A00</t>
  </si>
  <si>
    <t>4110A00</t>
  </si>
  <si>
    <t>3110A00</t>
  </si>
  <si>
    <t>Energy</t>
  </si>
  <si>
    <t>2110A00</t>
  </si>
  <si>
    <t>Intergovernmental Organisations</t>
  </si>
  <si>
    <t>1000A00</t>
  </si>
  <si>
    <t>Global</t>
  </si>
  <si>
    <t>Equity</t>
  </si>
  <si>
    <t>Yes</t>
  </si>
  <si>
    <t>Full Replication</t>
  </si>
  <si>
    <t>Style Code</t>
  </si>
  <si>
    <t>Leverage Code</t>
  </si>
  <si>
    <t>SizeCode</t>
  </si>
  <si>
    <t>Region Code</t>
  </si>
  <si>
    <t>Asset Class Code</t>
  </si>
  <si>
    <t>Actively Managed Fund</t>
  </si>
  <si>
    <t>Royal Bank of Canada</t>
  </si>
  <si>
    <t>RBC</t>
  </si>
  <si>
    <t>Merril Lynch S.A.</t>
  </si>
  <si>
    <t>Merril Lynch International &amp; Co C.V.</t>
  </si>
  <si>
    <t>Skandiabanken AB</t>
  </si>
  <si>
    <t>SBN</t>
  </si>
  <si>
    <t>ING Bank N.V</t>
  </si>
  <si>
    <t>Short</t>
  </si>
  <si>
    <t>Africa</t>
  </si>
  <si>
    <t>Latin America</t>
  </si>
  <si>
    <t>1000D00</t>
  </si>
  <si>
    <t>Canada</t>
  </si>
  <si>
    <t>1124A00</t>
  </si>
  <si>
    <t>China</t>
  </si>
  <si>
    <t>1156A00</t>
  </si>
  <si>
    <t>Denmark</t>
  </si>
  <si>
    <t>1208A00</t>
  </si>
  <si>
    <t>Finland</t>
  </si>
  <si>
    <t>1246A00</t>
  </si>
  <si>
    <t>France</t>
  </si>
  <si>
    <t>1250A00</t>
  </si>
  <si>
    <t>Germany</t>
  </si>
  <si>
    <t>1276A00</t>
  </si>
  <si>
    <t>Great Britain</t>
  </si>
  <si>
    <t>1826A00</t>
  </si>
  <si>
    <t>Greece</t>
  </si>
  <si>
    <t>1300A00</t>
  </si>
  <si>
    <t>India</t>
  </si>
  <si>
    <t>1356A00</t>
  </si>
  <si>
    <t>Ireland</t>
  </si>
  <si>
    <t>1372A00</t>
  </si>
  <si>
    <t>Italy</t>
  </si>
  <si>
    <t>1380A00</t>
  </si>
  <si>
    <t>Japan</t>
  </si>
  <si>
    <t>1392A00</t>
  </si>
  <si>
    <t>Luxembourg</t>
  </si>
  <si>
    <t>1442A00</t>
  </si>
  <si>
    <t>Turkey</t>
  </si>
  <si>
    <t>1792A00</t>
  </si>
  <si>
    <t>USA</t>
  </si>
  <si>
    <t>1840A00</t>
  </si>
  <si>
    <t>Reinvest</t>
  </si>
  <si>
    <t>StarCAM_ETFIssuers_Code</t>
  </si>
  <si>
    <t>db X-trackers</t>
  </si>
  <si>
    <t>DNB Bank ASA</t>
  </si>
  <si>
    <t>Handelsbanken Fondforvaltning AS</t>
  </si>
  <si>
    <t>HQ Fonder AB</t>
  </si>
  <si>
    <t>SHB SICAV</t>
  </si>
  <si>
    <t>SpotR</t>
  </si>
  <si>
    <t>Swedbank Robur Fonder AB</t>
  </si>
  <si>
    <t>SWEDB</t>
  </si>
  <si>
    <t>Société Générale</t>
  </si>
  <si>
    <t>SG</t>
  </si>
  <si>
    <t>Societe Generale</t>
  </si>
  <si>
    <t>Sponda Oyj</t>
  </si>
  <si>
    <t>SDA</t>
  </si>
  <si>
    <t>Huhtamäki Oyj</t>
  </si>
  <si>
    <t>HUH</t>
  </si>
  <si>
    <t>Citycon Oyj</t>
  </si>
  <si>
    <t>CTY</t>
  </si>
  <si>
    <t xml:space="preserve">Goldman Sachs International </t>
  </si>
  <si>
    <t>GSI</t>
  </si>
  <si>
    <t>EU0009658806</t>
  </si>
  <si>
    <t>EU0009658624</t>
  </si>
  <si>
    <t>EU0009658723</t>
  </si>
  <si>
    <t>EU0009658780</t>
  </si>
  <si>
    <t>EU0009658947</t>
  </si>
  <si>
    <t>SE0002834838</t>
  </si>
  <si>
    <t>SE0002834846</t>
  </si>
  <si>
    <t>SE0002834820</t>
  </si>
  <si>
    <t>NO0000000021</t>
  </si>
  <si>
    <t>US78378X1072</t>
  </si>
  <si>
    <t>MSI</t>
  </si>
  <si>
    <t>Nokian Renkaat Oyj</t>
  </si>
  <si>
    <t>BNP Paribas Arbitrage issuance BV</t>
  </si>
  <si>
    <t>Amer Sports Oyj</t>
  </si>
  <si>
    <t>Kesko Oyj</t>
  </si>
  <si>
    <t>KES</t>
  </si>
  <si>
    <t>Plain vanilla warrants</t>
  </si>
  <si>
    <t>Autocall certificates</t>
  </si>
  <si>
    <t>Other certificates</t>
  </si>
  <si>
    <t>ETN</t>
  </si>
  <si>
    <t>Direction</t>
  </si>
  <si>
    <t>Call</t>
  </si>
  <si>
    <t>Put</t>
  </si>
  <si>
    <t>Bull</t>
  </si>
  <si>
    <t>Bear</t>
  </si>
  <si>
    <t>Long</t>
  </si>
  <si>
    <t>Strike Price</t>
  </si>
  <si>
    <t>Max Level</t>
  </si>
  <si>
    <t>The order of the fields have changed!</t>
  </si>
  <si>
    <t>Reimbursement Date</t>
  </si>
  <si>
    <t>Fields common to all instruments</t>
  </si>
  <si>
    <t>Optional?</t>
  </si>
  <si>
    <t>Asian Tail Start Date</t>
  </si>
  <si>
    <t>Asian Tail End Date</t>
  </si>
  <si>
    <t>Level of funding</t>
  </si>
  <si>
    <t>Underlying Class</t>
  </si>
  <si>
    <t>Underlying Instrument</t>
  </si>
  <si>
    <t>Underlying Free Text</t>
  </si>
  <si>
    <t>Description</t>
  </si>
  <si>
    <t>Drop down:</t>
  </si>
  <si>
    <t>Shares</t>
  </si>
  <si>
    <t>Indices</t>
  </si>
  <si>
    <t>FX</t>
  </si>
  <si>
    <t>Dropdown:</t>
  </si>
  <si>
    <t>&lt;All available underlyings&gt;</t>
  </si>
  <si>
    <t>(Based on value in column S)</t>
  </si>
  <si>
    <t xml:space="preserve">Lookup value </t>
  </si>
  <si>
    <t>Read this in all cases</t>
  </si>
  <si>
    <t>Mandatory</t>
  </si>
  <si>
    <t>Etc… (more underlyings)</t>
  </si>
  <si>
    <t>Change:</t>
  </si>
  <si>
    <t>from the dropdown</t>
  </si>
  <si>
    <t>Ideas:</t>
  </si>
  <si>
    <t>Matrix for mandatory fields in the ILA code?</t>
  </si>
  <si>
    <t>New message template for ETNs</t>
  </si>
  <si>
    <t>- Output based on Subtype?</t>
  </si>
  <si>
    <t>- Validation?</t>
  </si>
  <si>
    <t>This field should also</t>
  </si>
  <si>
    <t>generate the PUT/CALL</t>
  </si>
  <si>
    <t>field as this is removed</t>
  </si>
  <si>
    <t>from template</t>
  </si>
  <si>
    <t>Brent Crude Oil</t>
  </si>
  <si>
    <t>XXCRUDEOIL</t>
  </si>
  <si>
    <t>Natural Gas</t>
  </si>
  <si>
    <t>XXNATURALGAS</t>
  </si>
  <si>
    <t>Fracking/Cracking</t>
  </si>
  <si>
    <t>XXFRACKING</t>
  </si>
  <si>
    <t>Heating Oil</t>
  </si>
  <si>
    <t>XXHEATINGOIL</t>
  </si>
  <si>
    <t>Gasoline</t>
  </si>
  <si>
    <t>XXGASOLINE</t>
  </si>
  <si>
    <t>Coal</t>
  </si>
  <si>
    <t>XXCOAL</t>
  </si>
  <si>
    <t>WTI Crude Oil</t>
  </si>
  <si>
    <t>XXWTICRUDOIL</t>
  </si>
  <si>
    <t>Energy Index</t>
  </si>
  <si>
    <t>XXENERGYINDX</t>
  </si>
  <si>
    <t>Electricity</t>
  </si>
  <si>
    <t>XXELECTRICIT</t>
  </si>
  <si>
    <t>Emission Rights</t>
  </si>
  <si>
    <t>XXEMISSIONRI</t>
  </si>
  <si>
    <t>Commodity Index</t>
  </si>
  <si>
    <t>XXCOMMOINDEX</t>
  </si>
  <si>
    <t>Solar</t>
  </si>
  <si>
    <t>XXSOLAR</t>
  </si>
  <si>
    <t>Wind</t>
  </si>
  <si>
    <t>XXWIND</t>
  </si>
  <si>
    <t>Biofuels</t>
  </si>
  <si>
    <t>XXBIOFUELS</t>
  </si>
  <si>
    <t>Base Metals Index</t>
  </si>
  <si>
    <t>XXBMETALINDX</t>
  </si>
  <si>
    <t>Copper</t>
  </si>
  <si>
    <t>XXCOPPER</t>
  </si>
  <si>
    <t>Aluminium</t>
  </si>
  <si>
    <t>XXALUMINIUM</t>
  </si>
  <si>
    <t>Zinc</t>
  </si>
  <si>
    <t>XXZINC</t>
  </si>
  <si>
    <t>Lead</t>
  </si>
  <si>
    <t>XXLEAD</t>
  </si>
  <si>
    <t>Nickel</t>
  </si>
  <si>
    <t>XXNICKEL</t>
  </si>
  <si>
    <t>Tin</t>
  </si>
  <si>
    <t>XXTIN</t>
  </si>
  <si>
    <t>Precious Metals Index</t>
  </si>
  <si>
    <t>XXPMETALINDX</t>
  </si>
  <si>
    <t>XXGOLDAU</t>
  </si>
  <si>
    <t>XXSILVER</t>
  </si>
  <si>
    <t>Platinum</t>
  </si>
  <si>
    <t>XXPLATINUM</t>
  </si>
  <si>
    <t>Palladium</t>
  </si>
  <si>
    <t>XXPALLADIUM</t>
  </si>
  <si>
    <t>Agricultural Index</t>
  </si>
  <si>
    <t>Corn</t>
  </si>
  <si>
    <t>XXCORN</t>
  </si>
  <si>
    <t>Wheat</t>
  </si>
  <si>
    <t>XXWHEAT</t>
  </si>
  <si>
    <t>Soybeans</t>
  </si>
  <si>
    <t>XXSOYBEANS</t>
  </si>
  <si>
    <t>Live Cattle</t>
  </si>
  <si>
    <t>XXLIVECATTLE</t>
  </si>
  <si>
    <t>Lean Hogs</t>
  </si>
  <si>
    <t>XXLEANHOGS</t>
  </si>
  <si>
    <t>Coffee</t>
  </si>
  <si>
    <t>XXCOFFEE</t>
  </si>
  <si>
    <t>Cocoa</t>
  </si>
  <si>
    <t>XXCOCOA</t>
  </si>
  <si>
    <t>Sugar</t>
  </si>
  <si>
    <t>XXSUGAR</t>
  </si>
  <si>
    <t>Cotton</t>
  </si>
  <si>
    <t>XXCOTTON</t>
  </si>
  <si>
    <t>Orange juice</t>
  </si>
  <si>
    <t>XXORANGJUICE</t>
  </si>
  <si>
    <t>XXCHFSEK</t>
  </si>
  <si>
    <t>XXCNHUSD</t>
  </si>
  <si>
    <t>XXEURSEK</t>
  </si>
  <si>
    <t>XXGBPSEK</t>
  </si>
  <si>
    <t>XXJPYSEK</t>
  </si>
  <si>
    <t>XXNOKSEK</t>
  </si>
  <si>
    <t>XXUSDSEK</t>
  </si>
  <si>
    <t>Energy - Brent Crude Oil</t>
  </si>
  <si>
    <t>Energy - Natural Gas</t>
  </si>
  <si>
    <t>Energy - Fracking/Cracking</t>
  </si>
  <si>
    <t>Energy - Heating Oil</t>
  </si>
  <si>
    <t>Energy - Gasoline</t>
  </si>
  <si>
    <t>Energy - Coal</t>
  </si>
  <si>
    <t>Energy - WTI Crude Oil</t>
  </si>
  <si>
    <t>Energy - Energy Index</t>
  </si>
  <si>
    <t>Energy - Electricity</t>
  </si>
  <si>
    <t>Renewables - Solar</t>
  </si>
  <si>
    <t>Renewables - Wind</t>
  </si>
  <si>
    <t>Renewables - Biofuels</t>
  </si>
  <si>
    <t>Base Metals - Base Metals Index</t>
  </si>
  <si>
    <t>Base Metals - Copper</t>
  </si>
  <si>
    <t>Base Metals - Aluminium</t>
  </si>
  <si>
    <t>Base Metals - Zinc</t>
  </si>
  <si>
    <t>Base Metals - Lead</t>
  </si>
  <si>
    <t>Base Metals - Nickel</t>
  </si>
  <si>
    <t>Base Metals - Tin</t>
  </si>
  <si>
    <t>Precious Metals - Precious Metals Index</t>
  </si>
  <si>
    <t>Precious Metals - Gold</t>
  </si>
  <si>
    <t>Precious Metals - Silver</t>
  </si>
  <si>
    <t>Precious Metals - Platinum</t>
  </si>
  <si>
    <t>Precious Metals - Palladium</t>
  </si>
  <si>
    <t>Agricultural - Agricultural Index</t>
  </si>
  <si>
    <t>Agricultural - Corn</t>
  </si>
  <si>
    <t>Agricultural - Wheat</t>
  </si>
  <si>
    <t>Agricultural - Soybeans</t>
  </si>
  <si>
    <t>Agricultural - Live Cattle</t>
  </si>
  <si>
    <t>Agricultural - Lean Hogs</t>
  </si>
  <si>
    <t>Softs - Coffee</t>
  </si>
  <si>
    <t>Softs - Cocoa</t>
  </si>
  <si>
    <t>Softs - Sugar</t>
  </si>
  <si>
    <t>Softs - Cotton</t>
  </si>
  <si>
    <t>Softs - Orange juice</t>
  </si>
  <si>
    <t>Other - Emission Rights</t>
  </si>
  <si>
    <t>Other - Commodity Index</t>
  </si>
  <si>
    <t>Dropdown Tests</t>
  </si>
  <si>
    <t>No 1</t>
  </si>
  <si>
    <t>No 2</t>
  </si>
  <si>
    <t>Prefered</t>
  </si>
  <si>
    <t>max 60 char</t>
  </si>
  <si>
    <t>PUT/CALL is mandatory</t>
  </si>
  <si>
    <t>in INET</t>
  </si>
  <si>
    <t>Issuer MUST select an item</t>
  </si>
  <si>
    <t>Verify vs spin?</t>
  </si>
  <si>
    <t>Comments</t>
  </si>
  <si>
    <t>Underlying Instrument 1</t>
  </si>
  <si>
    <t>Changes</t>
  </si>
  <si>
    <t>Questions</t>
  </si>
  <si>
    <t>New list of subtypes</t>
  </si>
  <si>
    <t>All</t>
  </si>
  <si>
    <t>Indexes</t>
  </si>
  <si>
    <t>Rates</t>
  </si>
  <si>
    <t>FX -CHFSEK</t>
  </si>
  <si>
    <t>FX -CNHUSD</t>
  </si>
  <si>
    <t>FX -EURSEK</t>
  </si>
  <si>
    <t>FX -GBPSEK</t>
  </si>
  <si>
    <t>FX -JPYSEK</t>
  </si>
  <si>
    <t>FX -NOKSEK</t>
  </si>
  <si>
    <t>FX -USDSEK</t>
  </si>
  <si>
    <t>Consumer price index Iceland</t>
  </si>
  <si>
    <t>Credit Term Index (Iceland)</t>
  </si>
  <si>
    <t>DAX Index (Germany)</t>
  </si>
  <si>
    <t>NASDAQ 100 Index</t>
  </si>
  <si>
    <t>OBX Index</t>
  </si>
  <si>
    <t>OMX Copenhagen 20</t>
  </si>
  <si>
    <t>OMX Helsinki 15</t>
  </si>
  <si>
    <t>OMX Helsinki 25</t>
  </si>
  <si>
    <t>OMX Stockholm 30</t>
  </si>
  <si>
    <t>OSEBX Oslo Børs</t>
  </si>
  <si>
    <t>Handelsbanken OMX Bank Index</t>
  </si>
  <si>
    <t>S&amp;P 500 (Standard &amp; Poor, USA)</t>
  </si>
  <si>
    <t>TOPIX (Tokyo "first section)</t>
  </si>
  <si>
    <t>XXX5518</t>
  </si>
  <si>
    <t>XXX5519</t>
  </si>
  <si>
    <t>EU0009658202</t>
  </si>
  <si>
    <t>US6311011026</t>
  </si>
  <si>
    <t>NORRUS</t>
  </si>
  <si>
    <t>DX0000001376</t>
  </si>
  <si>
    <t>XXX18129</t>
  </si>
  <si>
    <t>XC0009694107</t>
  </si>
  <si>
    <t>XXX4566</t>
  </si>
  <si>
    <t>CIBOR, 3 months</t>
  </si>
  <si>
    <t>XXX4533</t>
  </si>
  <si>
    <t>CBI's Deposit Rate</t>
  </si>
  <si>
    <t>XXX455658</t>
  </si>
  <si>
    <t>REIBOR, 12 months</t>
  </si>
  <si>
    <t>XXX4558</t>
  </si>
  <si>
    <t>REIBOR, 1 month</t>
  </si>
  <si>
    <t>XXX4556</t>
  </si>
  <si>
    <t>REIBOR, 3 months</t>
  </si>
  <si>
    <t>XXX4557</t>
  </si>
  <si>
    <t>REIBOR, 6 months</t>
  </si>
  <si>
    <t>STIBOR, fix 12 months</t>
  </si>
  <si>
    <t>XXX1661</t>
  </si>
  <si>
    <t>STIBOR, fix 3 months</t>
  </si>
  <si>
    <t>Asset Classes</t>
  </si>
  <si>
    <t>Mini futures</t>
  </si>
  <si>
    <t>Turbo warrants</t>
  </si>
  <si>
    <t>Discount certificates</t>
  </si>
  <si>
    <t>Bonus certificates</t>
  </si>
  <si>
    <t>Booster certificates</t>
  </si>
  <si>
    <t>Oulun Kaupunki</t>
  </si>
  <si>
    <t>OUL</t>
  </si>
  <si>
    <t>Stockmann Oyj Abp</t>
  </si>
  <si>
    <t>STC</t>
  </si>
  <si>
    <t>Other Interest Rate</t>
  </si>
  <si>
    <t>FX - Other Currency</t>
  </si>
  <si>
    <t>FX - Basket of Currencies</t>
  </si>
  <si>
    <t>Other Index</t>
  </si>
  <si>
    <t>Basket of Indexes</t>
  </si>
  <si>
    <t>XXOTHERCURR</t>
  </si>
  <si>
    <t>XXBASKETCURR</t>
  </si>
  <si>
    <t>XXOTHERINDEX</t>
  </si>
  <si>
    <t>XXBASKETINDX</t>
  </si>
  <si>
    <t>XXOTHERRATE</t>
  </si>
  <si>
    <t>Other Share</t>
  </si>
  <si>
    <t>Basket of Shares</t>
  </si>
  <si>
    <t>Other Fund</t>
  </si>
  <si>
    <t>Basket of Funds</t>
  </si>
  <si>
    <t>Basket of Mixed Instruments</t>
  </si>
  <si>
    <t>XXOTHERSHARE</t>
  </si>
  <si>
    <t>XXBSKTSHARES</t>
  </si>
  <si>
    <t>XXOTHERFUND</t>
  </si>
  <si>
    <t>XXBASKTFUNDS</t>
  </si>
  <si>
    <t>XXBASKETMIX</t>
  </si>
  <si>
    <t>LHT</t>
  </si>
  <si>
    <t>Lahden Kaupunki</t>
  </si>
  <si>
    <t>MGF</t>
  </si>
  <si>
    <t>Morgan Stanley BV</t>
  </si>
  <si>
    <t>Cramo Oyj</t>
  </si>
  <si>
    <t>CRA</t>
  </si>
  <si>
    <t>Metsäliitto Osuuskunta</t>
  </si>
  <si>
    <t>MEL</t>
  </si>
  <si>
    <t>XXJPYNOK</t>
  </si>
  <si>
    <t>FX -JPYNOK</t>
  </si>
  <si>
    <t>Mixed</t>
  </si>
  <si>
    <t>Funds</t>
  </si>
  <si>
    <t>WisdomTree India Earnings Fund</t>
  </si>
  <si>
    <t>XXEPI</t>
  </si>
  <si>
    <t>Hang Seng China Enterprises Index</t>
  </si>
  <si>
    <t>HK0000004330</t>
  </si>
  <si>
    <t>Hang Seng Index</t>
  </si>
  <si>
    <t>HK0000004322</t>
  </si>
  <si>
    <t>RDX USD Index</t>
  </si>
  <si>
    <t>AT0000634076</t>
  </si>
  <si>
    <t>RDX EUR Index</t>
  </si>
  <si>
    <t>AT0000802079</t>
  </si>
  <si>
    <t>MSCI Brazil Index</t>
  </si>
  <si>
    <t>XXMSCIBR</t>
  </si>
  <si>
    <t>MSCI Taiwan Index</t>
  </si>
  <si>
    <t>XXMSCITW</t>
  </si>
  <si>
    <t>MSCI India Index</t>
  </si>
  <si>
    <t>XXMSCIIN</t>
  </si>
  <si>
    <t>Bovespa Index</t>
  </si>
  <si>
    <t>Nordea NASDAQ OMX Russia 15 Index NTR</t>
  </si>
  <si>
    <t>OMX Baltic 10 Gross Index</t>
  </si>
  <si>
    <t>Regional Index</t>
  </si>
  <si>
    <t>Russia Trading System Index</t>
  </si>
  <si>
    <t>Handelsbanken OMX Telecom Index</t>
  </si>
  <si>
    <t>Handelsbanken OMX Verkstad Index</t>
  </si>
  <si>
    <t>STOXX Europe 600 Technology</t>
  </si>
  <si>
    <t/>
  </si>
  <si>
    <t>XXBOVESPA</t>
  </si>
  <si>
    <t>XXNORUX15NTR</t>
  </si>
  <si>
    <t>SE0002020933</t>
  </si>
  <si>
    <t>XXREGINDEX</t>
  </si>
  <si>
    <t>RU000A0JPEB3</t>
  </si>
  <si>
    <t>Tornator Oyj</t>
  </si>
  <si>
    <t>TOR</t>
  </si>
  <si>
    <t xml:space="preserve">Nordea Bank Danmark A/S </t>
  </si>
  <si>
    <t>Danske Bank Oyj</t>
  </si>
  <si>
    <t>DANSKO</t>
  </si>
  <si>
    <t>Day Count Method</t>
  </si>
  <si>
    <t>EU30360</t>
  </si>
  <si>
    <t xml:space="preserve">US30360 </t>
  </si>
  <si>
    <t>ACT360</t>
  </si>
  <si>
    <t>ACT365</t>
  </si>
  <si>
    <t>ACTACT</t>
  </si>
  <si>
    <t>STIBOR_FIX_3M</t>
  </si>
  <si>
    <t>NIBOR_FIX_3M</t>
  </si>
  <si>
    <t>STIBOR_FIX_6M</t>
  </si>
  <si>
    <t>EURIBOR_FIX_6M</t>
  </si>
  <si>
    <t>EURIBOR_FIX_3M</t>
  </si>
  <si>
    <t>Orion Oyj B</t>
  </si>
  <si>
    <t>FI0009014377</t>
  </si>
  <si>
    <t>MLBV</t>
  </si>
  <si>
    <t>Merril Lynch B.V.</t>
  </si>
  <si>
    <t>DK0060368991</t>
  </si>
  <si>
    <t>OMX Copenhagen 20 CAP</t>
  </si>
  <si>
    <t>Sato Oyj</t>
  </si>
  <si>
    <t>SAO</t>
  </si>
  <si>
    <t>VIS Finance S.A.</t>
  </si>
  <si>
    <t>VIS</t>
  </si>
  <si>
    <t>Atria Oyj</t>
  </si>
  <si>
    <t>ATR</t>
  </si>
  <si>
    <t>SIF</t>
  </si>
  <si>
    <t xml:space="preserve">Ramirent Oyj </t>
  </si>
  <si>
    <t>RMR</t>
  </si>
  <si>
    <t>STO Structured Products Units</t>
  </si>
  <si>
    <t>SG Issuer</t>
  </si>
  <si>
    <t>SGI</t>
  </si>
  <si>
    <t>TUR</t>
  </si>
  <si>
    <t>Turun kaupunki</t>
  </si>
  <si>
    <t>Akelius Fastigheter AB</t>
  </si>
  <si>
    <t>AKFO</t>
  </si>
  <si>
    <t>BillerrudKornsäs</t>
  </si>
  <si>
    <t>BILL</t>
  </si>
  <si>
    <t>Björn Borg</t>
  </si>
  <si>
    <t>BJBO</t>
  </si>
  <si>
    <t>Fastighets AB Balder</t>
  </si>
  <si>
    <t>BALD</t>
  </si>
  <si>
    <t>Castellum AB</t>
  </si>
  <si>
    <t>CAST</t>
  </si>
  <si>
    <t>Consilium AB</t>
  </si>
  <si>
    <t>COSI</t>
  </si>
  <si>
    <t>Fabege AB</t>
  </si>
  <si>
    <t>FABG</t>
  </si>
  <si>
    <t>Hufvudstaden AB</t>
  </si>
  <si>
    <t>HUF</t>
  </si>
  <si>
    <t>Husqvarna AB</t>
  </si>
  <si>
    <t>HUSQ</t>
  </si>
  <si>
    <t>Ikano Bank AB (Publ)</t>
  </si>
  <si>
    <t>IKA</t>
  </si>
  <si>
    <t>IJ</t>
  </si>
  <si>
    <t>Jernhusen AB</t>
  </si>
  <si>
    <t>JEH</t>
  </si>
  <si>
    <t>Kinnevik</t>
  </si>
  <si>
    <t>KINB</t>
  </si>
  <si>
    <t>Klövern AB</t>
  </si>
  <si>
    <t>KLOV</t>
  </si>
  <si>
    <t>L E Lundbergföretagen AB (Publ)</t>
  </si>
  <si>
    <t>LUND</t>
  </si>
  <si>
    <t>MEDA AB</t>
  </si>
  <si>
    <t>MEDA</t>
  </si>
  <si>
    <t>Millicom International Cellular S.A</t>
  </si>
  <si>
    <t>MIC</t>
  </si>
  <si>
    <t>NCC Treasury AB</t>
  </si>
  <si>
    <t>NCCT</t>
  </si>
  <si>
    <t>Norrköpings kommun</t>
  </si>
  <si>
    <t>NKP</t>
  </si>
  <si>
    <t>PEAB AB</t>
  </si>
  <si>
    <t>PEAB</t>
  </si>
  <si>
    <t>PostNord AB</t>
  </si>
  <si>
    <t>PSTN</t>
  </si>
  <si>
    <t>Sagax AB</t>
  </si>
  <si>
    <t>SAGA</t>
  </si>
  <si>
    <t>Svensk Fastighetsfinansiering AB (Publ)</t>
  </si>
  <si>
    <t>SVFF</t>
  </si>
  <si>
    <t>Skanska Financial Services</t>
  </si>
  <si>
    <t>SFS</t>
  </si>
  <si>
    <t>SKAND</t>
  </si>
  <si>
    <t>Studsvik AB</t>
  </si>
  <si>
    <t>SVIK</t>
  </si>
  <si>
    <t>Swedavia AB</t>
  </si>
  <si>
    <t>SWA</t>
  </si>
  <si>
    <t>Wa Wallvision AB (Publ)</t>
  </si>
  <si>
    <t>WAWI</t>
  </si>
  <si>
    <t>Örebro kommun</t>
  </si>
  <si>
    <t>OREB</t>
  </si>
  <si>
    <t>GETIB</t>
  </si>
  <si>
    <t>TIE</t>
  </si>
  <si>
    <t>ICA Gruppen AB</t>
  </si>
  <si>
    <t>SE0000652216</t>
  </si>
  <si>
    <t>SE0005190238</t>
  </si>
  <si>
    <t>Orion Oyj</t>
  </si>
  <si>
    <t>ORN</t>
  </si>
  <si>
    <t>ABR</t>
  </si>
  <si>
    <t>APK</t>
  </si>
  <si>
    <t>BRC</t>
  </si>
  <si>
    <t>EVL</t>
  </si>
  <si>
    <t>FIM</t>
  </si>
  <si>
    <t>HEL</t>
  </si>
  <si>
    <t>UB</t>
  </si>
  <si>
    <t>UOC</t>
  </si>
  <si>
    <t>ABR Financial B.V</t>
  </si>
  <si>
    <t>Euroclear Finland Oy</t>
  </si>
  <si>
    <t>Barclays Capital Securities Limited Plc</t>
  </si>
  <si>
    <t>Evli Bank Abp</t>
  </si>
  <si>
    <t>FIM Bank Ltd</t>
  </si>
  <si>
    <t>NASDAQ OMX Helsinki</t>
  </si>
  <si>
    <t>UB Securities Ltd</t>
  </si>
  <si>
    <t>Unidentified off-exchange counterparty</t>
  </si>
  <si>
    <t>ICA</t>
  </si>
  <si>
    <t>EURIBOR_FIX_12M</t>
  </si>
  <si>
    <t>Catella AB</t>
  </si>
  <si>
    <t>CAT</t>
  </si>
  <si>
    <t>Nordax Finans AB</t>
  </si>
  <si>
    <t>NORDAX</t>
  </si>
  <si>
    <t>Wihlborgs Fastigheter AB</t>
  </si>
  <si>
    <t>Östersunds kommun</t>
  </si>
  <si>
    <t>OST</t>
  </si>
  <si>
    <t>WIHL</t>
  </si>
  <si>
    <t>Finnair Oyj</t>
  </si>
  <si>
    <t>FIA</t>
  </si>
  <si>
    <t>Componenta Oyj</t>
  </si>
  <si>
    <t>CTH</t>
  </si>
  <si>
    <t>OTE</t>
  </si>
  <si>
    <t>Cloetta AB</t>
  </si>
  <si>
    <t>CLA</t>
  </si>
  <si>
    <t>PKC Group Oyj</t>
  </si>
  <si>
    <t>PKC</t>
  </si>
  <si>
    <t xml:space="preserve">Kommuninvest i Sverige AB </t>
  </si>
  <si>
    <t>KOIO</t>
  </si>
  <si>
    <t xml:space="preserve">Vellinge Kommun </t>
  </si>
  <si>
    <t>VELL</t>
  </si>
  <si>
    <t>BondIssuingAgents exchange code</t>
  </si>
  <si>
    <t>CouponLeadManagers exchange code</t>
  </si>
  <si>
    <t>Ålandsbanken Sverige AB</t>
  </si>
  <si>
    <t>ABS</t>
  </si>
  <si>
    <t>ST</t>
  </si>
  <si>
    <t>BNP Paribas Arbitrage SNC</t>
  </si>
  <si>
    <t>BPP</t>
  </si>
  <si>
    <t>Barclays Bank PLC</t>
  </si>
  <si>
    <t>CAD</t>
  </si>
  <si>
    <t>Danske Consensus</t>
  </si>
  <si>
    <t>CON</t>
  </si>
  <si>
    <t>Deutsche Bank AG</t>
  </si>
  <si>
    <t>DBL</t>
  </si>
  <si>
    <t>LFB</t>
  </si>
  <si>
    <t>Mangold Fondkommission AB</t>
  </si>
  <si>
    <t>Nordea Bank AB (publ)</t>
  </si>
  <si>
    <t>NOR</t>
  </si>
  <si>
    <t>Öhman J:or Fondkommission AB, E.</t>
  </si>
  <si>
    <t>The Royal Bank of Scotland PLC</t>
  </si>
  <si>
    <t>Remium Nordic AB</t>
  </si>
  <si>
    <t>REM</t>
  </si>
  <si>
    <t>Citigroup Global Markets Limited</t>
  </si>
  <si>
    <t>SAB</t>
  </si>
  <si>
    <t>SkandiaBanken AB</t>
  </si>
  <si>
    <t>Strukturinvest Fondkommission AB</t>
  </si>
  <si>
    <t>HE</t>
  </si>
  <si>
    <t>Lead Manager Code</t>
  </si>
  <si>
    <t>Lead Manager Exchange Code</t>
  </si>
  <si>
    <t>Atrium Ljungberg AB</t>
  </si>
  <si>
    <t>LJGR</t>
  </si>
  <si>
    <t>Borås Stad</t>
  </si>
  <si>
    <t>BOKO</t>
  </si>
  <si>
    <t>SAS AB (publ)</t>
  </si>
  <si>
    <t>SAS</t>
  </si>
  <si>
    <t>Opus Group AB (publ)</t>
  </si>
  <si>
    <t>OPUS</t>
  </si>
  <si>
    <t>Jönköpings Kommun</t>
  </si>
  <si>
    <t>JOKO</t>
  </si>
  <si>
    <t>SRV Yhtiöt Oyj</t>
  </si>
  <si>
    <t>SRV</t>
  </si>
  <si>
    <t>Huddinge Kommun</t>
  </si>
  <si>
    <t>HUD</t>
  </si>
  <si>
    <t>Valmet Oyj</t>
  </si>
  <si>
    <t>FI4000074984</t>
  </si>
  <si>
    <t>Rikshem AB</t>
  </si>
  <si>
    <t>RHEM</t>
  </si>
  <si>
    <t>Kesko Oyj B</t>
  </si>
  <si>
    <t>FI0009000202</t>
  </si>
  <si>
    <t xml:space="preserve">TradeDoubler AB </t>
  </si>
  <si>
    <t>TRAD</t>
  </si>
  <si>
    <t>SGP Svenska Garantiprodukter AB</t>
  </si>
  <si>
    <t>SVG</t>
  </si>
  <si>
    <t>Bong AB</t>
  </si>
  <si>
    <t>BONG</t>
  </si>
  <si>
    <t>Bravida Holding</t>
  </si>
  <si>
    <t>BRAV</t>
  </si>
  <si>
    <t>Hemsö fastighets AB</t>
  </si>
  <si>
    <t>HEMS</t>
  </si>
  <si>
    <t>Nordea Hypotek AB (publ)</t>
  </si>
  <si>
    <t>NBHS</t>
  </si>
  <si>
    <t xml:space="preserve">Black Earth Farming Ltd </t>
  </si>
  <si>
    <t>BEF</t>
  </si>
  <si>
    <t>Candyking Holding AB</t>
  </si>
  <si>
    <t>CANDY</t>
  </si>
  <si>
    <t>Metsä Board Oyj</t>
  </si>
  <si>
    <t>METS</t>
  </si>
  <si>
    <t>Cargotec Oyj</t>
  </si>
  <si>
    <t>CGC</t>
  </si>
  <si>
    <t xml:space="preserve">Norrtälje Kommun </t>
  </si>
  <si>
    <t>NORRTL</t>
  </si>
  <si>
    <t>Sparbanken Syd</t>
  </si>
  <si>
    <t>SPS</t>
  </si>
  <si>
    <t>OMX Copenhagen 20 CAP GI</t>
  </si>
  <si>
    <t>DK0060369106</t>
  </si>
  <si>
    <t>Frankis Group Oyj</t>
  </si>
  <si>
    <t>FRANK</t>
  </si>
  <si>
    <t>CPH FN Bond Market</t>
  </si>
  <si>
    <t>HEL FN Bond Market</t>
  </si>
  <si>
    <t>STO FN Bond Market Institutional</t>
  </si>
  <si>
    <t>STO FN Bond Market Retail</t>
  </si>
  <si>
    <t>Fast Partner AB</t>
  </si>
  <si>
    <t>FPAR</t>
  </si>
  <si>
    <t>SPP Livförsäkringar AB</t>
  </si>
  <si>
    <t>SPPL</t>
  </si>
  <si>
    <t>Argentum Capital S.A.</t>
  </si>
  <si>
    <t>ARGT</t>
  </si>
  <si>
    <t>BOL</t>
  </si>
  <si>
    <t>Kemira Oyj</t>
  </si>
  <si>
    <t>Lemminkäinen Oyj</t>
  </si>
  <si>
    <t>LEM</t>
  </si>
  <si>
    <t>OMX Nordic 120 Net Index</t>
  </si>
  <si>
    <t>SE0003270891</t>
  </si>
  <si>
    <t>Natixis Structured Issuance SA</t>
  </si>
  <si>
    <t>NTX</t>
  </si>
  <si>
    <t>KEM</t>
  </si>
  <si>
    <t>FOFS</t>
  </si>
  <si>
    <r>
      <t>Färs &amp; Frosta Sparbank AB (publ)</t>
    </r>
    <r>
      <rPr>
        <sz val="11"/>
        <color theme="1"/>
        <rFont val="Calibri"/>
        <family val="2"/>
        <scheme val="minor"/>
      </rPr>
      <t xml:space="preserve"> </t>
    </r>
  </si>
  <si>
    <t>St1 Nordic Corporation</t>
  </si>
  <si>
    <t>STN</t>
  </si>
  <si>
    <t>Agricultural - Butter</t>
  </si>
  <si>
    <t>XXBUTTER</t>
  </si>
  <si>
    <t>Agricultural - Potatoes</t>
  </si>
  <si>
    <t>XXPOTATOES</t>
  </si>
  <si>
    <t>Agricultural - Rice</t>
  </si>
  <si>
    <t>XXRICE</t>
  </si>
  <si>
    <t>Modern Times Group AB</t>
  </si>
  <si>
    <t>MTG</t>
  </si>
  <si>
    <t>Magnolia Bostad AB</t>
  </si>
  <si>
    <t>MAB</t>
  </si>
  <si>
    <t>M-Brain Oy</t>
  </si>
  <si>
    <t xml:space="preserve">MBO </t>
  </si>
  <si>
    <t>Vacse AB (publ)</t>
  </si>
  <si>
    <t>VSC</t>
  </si>
  <si>
    <t>PWT Holding A/S</t>
  </si>
  <si>
    <t>PWT</t>
  </si>
  <si>
    <t>Hemfosa Fastigheter AB</t>
  </si>
  <si>
    <t>HEMF</t>
  </si>
  <si>
    <r>
      <t>ÅR Packaging Group</t>
    </r>
    <r>
      <rPr>
        <sz val="11"/>
        <color theme="1"/>
        <rFont val="Calibri"/>
        <family val="2"/>
        <scheme val="minor"/>
      </rPr>
      <t xml:space="preserve"> </t>
    </r>
  </si>
  <si>
    <t>ARPG</t>
  </si>
  <si>
    <t>Index International AB</t>
  </si>
  <si>
    <t>INX</t>
  </si>
  <si>
    <t>Nobina</t>
  </si>
  <si>
    <t>NOB</t>
  </si>
  <si>
    <t>Nobina Europe</t>
  </si>
  <si>
    <t>NOBA</t>
  </si>
  <si>
    <t>Kotka</t>
  </si>
  <si>
    <t>KOT</t>
  </si>
  <si>
    <t>Lappeenranta</t>
  </si>
  <si>
    <t>LAP</t>
  </si>
  <si>
    <t>Jyväskylä</t>
  </si>
  <si>
    <t>JYV</t>
  </si>
  <si>
    <t>Vantaa</t>
  </si>
  <si>
    <t>VAN</t>
  </si>
  <si>
    <t>Arise AB</t>
  </si>
  <si>
    <t>AWP</t>
  </si>
  <si>
    <t>CIBOR_3M</t>
  </si>
  <si>
    <t xml:space="preserve">Telefonplan Stockholm Property AB                 </t>
  </si>
  <si>
    <t>TSPAB</t>
  </si>
  <si>
    <t>COV</t>
  </si>
  <si>
    <t>City of Vantaa</t>
  </si>
  <si>
    <t>eTRAVELI AB (publ)</t>
  </si>
  <si>
    <t>ETAB</t>
  </si>
  <si>
    <t>Golden Heigths Aktiebolag</t>
  </si>
  <si>
    <t>GOHE</t>
  </si>
  <si>
    <t xml:space="preserve">NASDAQ OMX Nordic 120 SEK Net Index </t>
  </si>
  <si>
    <t xml:space="preserve">SE0005307089 </t>
  </si>
  <si>
    <t>Ahlstrom Oyj</t>
  </si>
  <si>
    <t>AHL</t>
  </si>
  <si>
    <t xml:space="preserve">Nacka Kommun </t>
  </si>
  <si>
    <t>NAKO</t>
  </si>
  <si>
    <t>Wallenstam AB</t>
  </si>
  <si>
    <t>WALL</t>
  </si>
  <si>
    <t>ADDvise Lab Solutions AB</t>
  </si>
  <si>
    <t>ADDV</t>
  </si>
  <si>
    <t>Ikano Bostad Stockholm Holding AB</t>
  </si>
  <si>
    <t>IKAB</t>
  </si>
  <si>
    <t>Fortum Värme Holding</t>
  </si>
  <si>
    <t>FORVA</t>
  </si>
  <si>
    <t>FX -EURUSD</t>
  </si>
  <si>
    <t>XXEURUSD</t>
  </si>
  <si>
    <t>Bergteamet Holding AB</t>
  </si>
  <si>
    <t>BHAB</t>
  </si>
  <si>
    <t>XXAGRICINDEX</t>
  </si>
  <si>
    <t>Taaleritehdas Oyj</t>
  </si>
  <si>
    <t>TAA</t>
  </si>
  <si>
    <t>Lassila &amp; Tikanoja Oyj</t>
  </si>
  <si>
    <t>LAT</t>
  </si>
  <si>
    <t>Suominen Oyj</t>
  </si>
  <si>
    <t>SUY</t>
  </si>
  <si>
    <t>Diamorph AB</t>
  </si>
  <si>
    <t>DIAO</t>
  </si>
  <si>
    <t xml:space="preserve">Oscar Properties Holding AB </t>
  </si>
  <si>
    <t>OP</t>
  </si>
  <si>
    <t>Spread Certificates</t>
  </si>
  <si>
    <t>Price</t>
  </si>
  <si>
    <t>inc. Coupon</t>
  </si>
  <si>
    <t>ex. Coupon</t>
  </si>
  <si>
    <t>Estea Logistic Properties 5 AB</t>
  </si>
  <si>
    <t>ELP</t>
  </si>
  <si>
    <t>Lauritz.com A/S</t>
  </si>
  <si>
    <t>LAU</t>
  </si>
  <si>
    <t xml:space="preserve">Nynas AB (publ) </t>
  </si>
  <si>
    <t>NYN</t>
  </si>
  <si>
    <t>Stronghold Invest AB</t>
  </si>
  <si>
    <t>STRI</t>
  </si>
  <si>
    <t>Agricultural - Skim milk</t>
  </si>
  <si>
    <t>XXSKIMMILK</t>
  </si>
  <si>
    <t>Industrivärden, AB ser. C</t>
  </si>
  <si>
    <t>SAAB AB ser. B</t>
  </si>
  <si>
    <t>SE0000107203</t>
  </si>
  <si>
    <t>SE0000112385</t>
  </si>
  <si>
    <t>Heimstaden AB</t>
  </si>
  <si>
    <t>HEIM</t>
  </si>
  <si>
    <t xml:space="preserve">HKScan Oyj </t>
  </si>
  <si>
    <t>HKS</t>
  </si>
  <si>
    <t>FX -EURNOK</t>
  </si>
  <si>
    <t>FX -USDCAD</t>
  </si>
  <si>
    <t>FX -USDJPY</t>
  </si>
  <si>
    <t>XXEURNOK</t>
  </si>
  <si>
    <t>XXUSDCAD</t>
  </si>
  <si>
    <t>XXUSDJPY</t>
  </si>
  <si>
    <t>FX -USDCHF</t>
  </si>
  <si>
    <t>XXUSDCHF</t>
  </si>
  <si>
    <t>Trelleborg Treasury AB</t>
  </si>
  <si>
    <t>TRELT</t>
  </si>
  <si>
    <t>Delarka Fastighet AB</t>
  </si>
  <si>
    <t>DELAR</t>
  </si>
  <si>
    <t>Bank Norwegian AS</t>
  </si>
  <si>
    <t>BANKNO</t>
  </si>
  <si>
    <t>Hexagon AB</t>
  </si>
  <si>
    <t>HEXB</t>
  </si>
  <si>
    <t xml:space="preserve">AB Sveriges Säkerställda Obligationer </t>
  </si>
  <si>
    <t>SCBC</t>
  </si>
  <si>
    <t>LKAB</t>
  </si>
  <si>
    <t>Marginalen Bank Bankaktiebolag</t>
  </si>
  <si>
    <t>MBB</t>
  </si>
  <si>
    <t>European Directories BondCo S.C.A</t>
  </si>
  <si>
    <t>EDB</t>
  </si>
  <si>
    <t>SSM Holding AB</t>
  </si>
  <si>
    <t>SSM</t>
  </si>
  <si>
    <t>ABG</t>
  </si>
  <si>
    <t>UBS Ltd</t>
  </si>
  <si>
    <t>HEL Structured Products Units</t>
  </si>
  <si>
    <t>STO Structured Products CCY</t>
  </si>
  <si>
    <t>Scandinavian Air Ambulance Holding AB</t>
  </si>
  <si>
    <t>SAAH</t>
  </si>
  <si>
    <t>NorCell</t>
  </si>
  <si>
    <t>NORC</t>
  </si>
  <si>
    <t>Polygon AB</t>
  </si>
  <si>
    <t>POL</t>
  </si>
  <si>
    <t>Victoria Park AB</t>
  </si>
  <si>
    <t>VIC</t>
  </si>
  <si>
    <t>Loomis AB</t>
  </si>
  <si>
    <t>LOOM</t>
  </si>
  <si>
    <t>DK0060534915</t>
  </si>
  <si>
    <t>DK0010268606</t>
  </si>
  <si>
    <t>Vestas Wind Systems A/S</t>
  </si>
  <si>
    <t>DK0060336014</t>
  </si>
  <si>
    <t>AP Moeller-Maersk A/S ser B</t>
  </si>
  <si>
    <t>DK0010244508</t>
  </si>
  <si>
    <t xml:space="preserve">Aligera Holding AB </t>
  </si>
  <si>
    <t>ALIG</t>
  </si>
  <si>
    <t>Alma Media Oyj</t>
  </si>
  <si>
    <t>ALN</t>
  </si>
  <si>
    <t>Comptel Oyj</t>
  </si>
  <si>
    <t>CTL</t>
  </si>
  <si>
    <t>Elektrobit Oyj</t>
  </si>
  <si>
    <t>EBC</t>
  </si>
  <si>
    <t>KCR</t>
  </si>
  <si>
    <t>KNE</t>
  </si>
  <si>
    <t>Revenio Oyj</t>
  </si>
  <si>
    <t>REG</t>
  </si>
  <si>
    <t>Sanoma Oyj</t>
  </si>
  <si>
    <t>SAA</t>
  </si>
  <si>
    <t>Elekta AB</t>
  </si>
  <si>
    <t>EKTA</t>
  </si>
  <si>
    <t>European Energy A/S</t>
  </si>
  <si>
    <t>EEA</t>
  </si>
  <si>
    <t>Lifco AB</t>
  </si>
  <si>
    <t>LIFCO</t>
  </si>
  <si>
    <r>
      <t>Nya Svensk FastighetsFinansiering AB (publ)</t>
    </r>
    <r>
      <rPr>
        <sz val="11"/>
        <color theme="1"/>
        <rFont val="Calibri"/>
        <family val="2"/>
        <scheme val="minor"/>
      </rPr>
      <t xml:space="preserve"> </t>
    </r>
  </si>
  <si>
    <t>NYSFF</t>
  </si>
  <si>
    <t>Orava Asuntorahasto Oyj</t>
  </si>
  <si>
    <t>OREIT</t>
  </si>
  <si>
    <t>Resurs Bank Aktiebolag</t>
  </si>
  <si>
    <t>RESB</t>
  </si>
  <si>
    <t>Active Biotech AB</t>
  </si>
  <si>
    <t>Arcam AB</t>
  </si>
  <si>
    <t>BlackPearl Resources</t>
  </si>
  <si>
    <t>Cargotec</t>
  </si>
  <si>
    <t>EnQuest Plc</t>
  </si>
  <si>
    <t>Frontline Ltd</t>
  </si>
  <si>
    <t>Nokian Renkaat</t>
  </si>
  <si>
    <t>Norske Skogindustrier ASA</t>
  </si>
  <si>
    <t>Northern Offshore Ltd</t>
  </si>
  <si>
    <t>ShaMaran Petroleum Corp</t>
  </si>
  <si>
    <t>XXX1662</t>
  </si>
  <si>
    <t>SE0001137985</t>
  </si>
  <si>
    <t>SE0005676160</t>
  </si>
  <si>
    <t>SE0002060863</t>
  </si>
  <si>
    <t>GB00B635TG28</t>
  </si>
  <si>
    <t>BMG3682E1277</t>
  </si>
  <si>
    <t>NO0004135633</t>
  </si>
  <si>
    <t>BMG6635W1029</t>
  </si>
  <si>
    <t>CA8193201024</t>
  </si>
  <si>
    <t>eQ Oyj</t>
  </si>
  <si>
    <t>EQV</t>
  </si>
  <si>
    <t>Affecto Oyj</t>
  </si>
  <si>
    <t>AFE</t>
  </si>
  <si>
    <t>FI0009013312</t>
  </si>
  <si>
    <t>FX -BITCOIN</t>
  </si>
  <si>
    <t>XXBITCOIN</t>
  </si>
  <si>
    <t>DistIT AB</t>
  </si>
  <si>
    <t>DISTIT</t>
  </si>
  <si>
    <t>Stendörren Fastigheter</t>
  </si>
  <si>
    <t>STEN</t>
  </si>
  <si>
    <t>Mangold Fondkomission AB</t>
  </si>
  <si>
    <t>XBT</t>
  </si>
  <si>
    <t>XBT Provider AB</t>
  </si>
  <si>
    <t>Destia Group Oyj</t>
  </si>
  <si>
    <t>DES</t>
  </si>
  <si>
    <t>SE0006886750</t>
  </si>
  <si>
    <t xml:space="preserve">Elematic Oyj </t>
  </si>
  <si>
    <t>ELEMAT</t>
  </si>
  <si>
    <t>Technopolis Oyj</t>
  </si>
  <si>
    <t>TPS</t>
  </si>
  <si>
    <t>Vaasan kaupunki</t>
  </si>
  <si>
    <t>VAA</t>
  </si>
  <si>
    <t>NIBE Industrier AB</t>
  </si>
  <si>
    <t>NIBE</t>
  </si>
  <si>
    <t>Työttömyysvakuutusrahasto</t>
  </si>
  <si>
    <t>TYO</t>
  </si>
  <si>
    <t>STO Sustainable Bonds</t>
  </si>
  <si>
    <t>YA Holding AB</t>
  </si>
  <si>
    <t>YAH</t>
  </si>
  <si>
    <t xml:space="preserve">D. Carnegie &amp; Co AB (publ) </t>
  </si>
  <si>
    <t>CARN</t>
  </si>
  <si>
    <t>Coloplast A/S</t>
  </si>
  <si>
    <t>DK0060448595</t>
  </si>
  <si>
    <t>Chr Hansen Holding A/S</t>
  </si>
  <si>
    <t>DK0060227585</t>
  </si>
  <si>
    <t>ISS A/S</t>
  </si>
  <si>
    <t>DK0060542181</t>
  </si>
  <si>
    <t>Troax Corp AB</t>
  </si>
  <si>
    <t>TRO</t>
  </si>
  <si>
    <t>Lidingö Stad</t>
  </si>
  <si>
    <t>LID</t>
  </si>
  <si>
    <t>ÅF AB</t>
  </si>
  <si>
    <t>AFA</t>
  </si>
  <si>
    <t>Ceratiidae II AB</t>
  </si>
  <si>
    <t>CERA</t>
  </si>
  <si>
    <t>Morgan Stanley International Plc</t>
  </si>
  <si>
    <t>MSIP</t>
  </si>
  <si>
    <t>Agricultural - Rapeseed</t>
  </si>
  <si>
    <t>Energy - Gasoil</t>
  </si>
  <si>
    <t>XXGASOIL</t>
  </si>
  <si>
    <t>XXRAPESEED</t>
  </si>
  <si>
    <t>AS Pro Kapital Grupp</t>
  </si>
  <si>
    <t>PROKAP </t>
  </si>
  <si>
    <t>SIG Invest AB</t>
  </si>
  <si>
    <t>SIG</t>
  </si>
  <si>
    <t>4finance S.A.</t>
  </si>
  <si>
    <t>4FI</t>
  </si>
  <si>
    <t>Seinäjoen kaupunki</t>
  </si>
  <si>
    <t>SEI</t>
  </si>
  <si>
    <t>Morgan Stanley B.V.</t>
  </si>
  <si>
    <t>Morgan Stanley &amp; Co. International plc</t>
  </si>
  <si>
    <t>ABG Sundal Collier ASA</t>
  </si>
  <si>
    <t>SE0007100581</t>
  </si>
  <si>
    <t>SE0000422107</t>
  </si>
  <si>
    <t>SE0006993986</t>
  </si>
  <si>
    <t>Fingerprint AB ser. B</t>
  </si>
  <si>
    <t>SE0000862997</t>
  </si>
  <si>
    <r>
      <t>BillerudKorsnäs AB</t>
    </r>
    <r>
      <rPr>
        <sz val="11"/>
        <color rgb="FF1F497D"/>
        <rFont val="Calibri"/>
        <family val="2"/>
        <scheme val="minor"/>
      </rPr>
      <t xml:space="preserve"> </t>
    </r>
  </si>
  <si>
    <t xml:space="preserve">BillerudKorsnäs AB </t>
  </si>
  <si>
    <t>Solteq Oyj</t>
  </si>
  <si>
    <t>STQ</t>
  </si>
  <si>
    <t>Varbergs Sparbank</t>
  </si>
  <si>
    <t>VSB</t>
  </si>
  <si>
    <t>Nordlys AB</t>
  </si>
  <si>
    <t>Estancia Logistik AB</t>
  </si>
  <si>
    <t>EST</t>
  </si>
  <si>
    <t>FX -USDDKK</t>
  </si>
  <si>
    <t>XXUSDDKK</t>
  </si>
  <si>
    <t>DK0010274414</t>
  </si>
  <si>
    <t>Willhem AB</t>
  </si>
  <si>
    <t>WILL</t>
  </si>
  <si>
    <t>STOXX Europe 600 Real Estate</t>
  </si>
  <si>
    <t>STOXX 600 Telecommunications</t>
  </si>
  <si>
    <t>STOXX 600 Oil &amp; Gas</t>
  </si>
  <si>
    <t>STOXX 600 Healthcare</t>
  </si>
  <si>
    <t>STOXX 600 Basic Resources</t>
  </si>
  <si>
    <t>STOXX 600 Banks</t>
  </si>
  <si>
    <t>STOXX 600</t>
  </si>
  <si>
    <t>Euro Stoxx 50 Index</t>
  </si>
  <si>
    <t>CH0043274395</t>
  </si>
  <si>
    <t>Espoon kaupunki</t>
  </si>
  <si>
    <r>
      <t>ESP</t>
    </r>
    <r>
      <rPr>
        <sz val="11"/>
        <color rgb="FF1F497D"/>
        <rFont val="Calibri"/>
        <family val="2"/>
        <scheme val="minor"/>
      </rPr>
      <t xml:space="preserve"> </t>
    </r>
  </si>
  <si>
    <t xml:space="preserve">KCG Europe Limited </t>
  </si>
  <si>
    <t>GEL</t>
  </si>
  <si>
    <t>Genmab A/S</t>
  </si>
  <si>
    <t>DK0010272202</t>
  </si>
  <si>
    <t>GN Store Nord A/S</t>
  </si>
  <si>
    <t>DK0010272632</t>
  </si>
  <si>
    <t>Bavarian Nordic A/S</t>
  </si>
  <si>
    <t>DK0015998017</t>
  </si>
  <si>
    <t>D/S Norden A/S</t>
  </si>
  <si>
    <t>DK0060083210</t>
  </si>
  <si>
    <t>NKT Holding A/S</t>
  </si>
  <si>
    <t>DK0010287663</t>
  </si>
  <si>
    <t>Exceed Capital Sverige AB</t>
  </si>
  <si>
    <t>BMW AG</t>
  </si>
  <si>
    <t>DE0005190003</t>
  </si>
  <si>
    <t>Volkswagen AG</t>
  </si>
  <si>
    <t>Rocket Internet SE</t>
  </si>
  <si>
    <t>DE000A12UKK6</t>
  </si>
  <si>
    <t>Zalando SE</t>
  </si>
  <si>
    <t>DE000ZAL1111</t>
  </si>
  <si>
    <t>Porsche Automobil Holding SE</t>
  </si>
  <si>
    <t>DE000PAH0038</t>
  </si>
  <si>
    <t>Daimler AG</t>
  </si>
  <si>
    <t>DE0007100000</t>
  </si>
  <si>
    <t>RWE AG</t>
  </si>
  <si>
    <t>DE0007037129</t>
  </si>
  <si>
    <t>DE000CBK1001</t>
  </si>
  <si>
    <t>DE0007664039</t>
  </si>
  <si>
    <t>Sparbanken Skåne</t>
  </si>
  <si>
    <t>SBS</t>
  </si>
  <si>
    <t>NP3 Fastigheter AB</t>
  </si>
  <si>
    <t>NP3FA</t>
  </si>
  <si>
    <t>Lantmännen ek för</t>
  </si>
  <si>
    <t>LANTM</t>
  </si>
  <si>
    <t>Africa Oil Corp.</t>
  </si>
  <si>
    <t>CA00829Q1019</t>
  </si>
  <si>
    <t>Alphabet Inc. C class</t>
  </si>
  <si>
    <t>US02079K1079</t>
  </si>
  <si>
    <t>Apple Inc.</t>
  </si>
  <si>
    <t>US0378331005</t>
  </si>
  <si>
    <t>Atlas Copco AB  ser. B</t>
  </si>
  <si>
    <t>SE0006886768</t>
  </si>
  <si>
    <t>Facebook inc.</t>
  </si>
  <si>
    <t>US30303M1027</t>
  </si>
  <si>
    <t>GlaxoSmithKline plc.</t>
  </si>
  <si>
    <t>US37733W1053</t>
  </si>
  <si>
    <t>Precise Biometrics AB</t>
  </si>
  <si>
    <t>SE0001823303</t>
  </si>
  <si>
    <t>SSAB Svenskt Stål AB ser. B</t>
  </si>
  <si>
    <t>SE0000120669</t>
  </si>
  <si>
    <t>Tesla Motors, Inc</t>
  </si>
  <si>
    <t>US88160R1014</t>
  </si>
  <si>
    <t>Microsoft Corp</t>
  </si>
  <si>
    <t>US5949181045</t>
  </si>
  <si>
    <t>McDonald's Corp</t>
  </si>
  <si>
    <t>US5801351017</t>
  </si>
  <si>
    <t>Wal-Mart Stories Inc</t>
  </si>
  <si>
    <t>US9311421039</t>
  </si>
  <si>
    <t>Walt Disney Co</t>
  </si>
  <si>
    <t>US2546871060</t>
  </si>
  <si>
    <t>Coca-Cola Co</t>
  </si>
  <si>
    <t>US1912161007</t>
  </si>
  <si>
    <t>Mastercard Inc</t>
  </si>
  <si>
    <t>US57636Q1040</t>
  </si>
  <si>
    <t>General Electric Co</t>
  </si>
  <si>
    <t>US3696041033</t>
  </si>
  <si>
    <t>Alibaba Group HLDG</t>
  </si>
  <si>
    <t>US01609W1027</t>
  </si>
  <si>
    <t>Amazon.Com Inc</t>
  </si>
  <si>
    <t>US0231351067</t>
  </si>
  <si>
    <t>Netflix Inc</t>
  </si>
  <si>
    <t>US64110L1061</t>
  </si>
  <si>
    <t>Twitter Inc</t>
  </si>
  <si>
    <t>US90184L1026</t>
  </si>
  <si>
    <t>Oriflame Holding AG</t>
  </si>
  <si>
    <t>CH0256424794</t>
  </si>
  <si>
    <t>SKANE</t>
  </si>
  <si>
    <t>Skåne läns landsting</t>
  </si>
  <si>
    <t>Mobylife Holding A/S</t>
  </si>
  <si>
    <t>MOBY</t>
  </si>
  <si>
    <t>Goldman Sachs International</t>
  </si>
  <si>
    <t xml:space="preserve">Gilead Sciences, Inc. </t>
  </si>
  <si>
    <t>US3755581036</t>
  </si>
  <si>
    <t>Adidas AG</t>
  </si>
  <si>
    <t>DE000A1EWWW0</t>
  </si>
  <si>
    <t>Nike Inc.</t>
  </si>
  <si>
    <t>US6541061031</t>
  </si>
  <si>
    <t>DE0005140008</t>
  </si>
  <si>
    <t>Concept Fund Solutions</t>
  </si>
  <si>
    <t>CONCEP</t>
  </si>
  <si>
    <t>SE0007100599</t>
  </si>
  <si>
    <t>Kvalitena AB</t>
  </si>
  <si>
    <t>KVA</t>
  </si>
  <si>
    <t>Version-2_4_0_0</t>
  </si>
  <si>
    <t>MST</t>
  </si>
  <si>
    <t>Morgan Stanley &amp; Co. Intern PLC</t>
  </si>
  <si>
    <t>AZA</t>
  </si>
  <si>
    <t>TF Bank AB (publ)</t>
  </si>
  <si>
    <t>TFB</t>
  </si>
  <si>
    <t>XACT Kapitalförvaltning AB</t>
  </si>
  <si>
    <t xml:space="preserve">Finlandia Group Oyj </t>
  </si>
  <si>
    <t>FIN</t>
  </si>
  <si>
    <t>Moberg Pharma AB</t>
  </si>
  <si>
    <t>MOPH</t>
  </si>
  <si>
    <t>Kotkamills Group Oyj</t>
  </si>
  <si>
    <t>KOTKAM</t>
  </si>
  <si>
    <t>Capman Oyj</t>
  </si>
  <si>
    <t>CPM</t>
  </si>
  <si>
    <t>Okmetic Oyj</t>
  </si>
  <si>
    <t>OKM</t>
  </si>
  <si>
    <t>FI4000148705</t>
  </si>
  <si>
    <t>Senior Secured Bonds 20152020</t>
  </si>
  <si>
    <t>KOTKAMJ082520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</si>
</sst>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1083B]yyyy\-mm\-dd;@"/>
    <numFmt numFmtId="165" formatCode="0.000"/>
    <numFmt numFmtId="166" formatCode="[$-409]mmmm\ d\,\ yyyy;@"/>
    <numFmt numFmtId="167" formatCode="[$-F800]dddd\,\ mmmm\ dd\,\ yyyy"/>
    <numFmt numFmtId="168" formatCode="0.0"/>
  </numFmts>
  <fonts count="50">
    <font>
      <sz val="11"/>
      <color theme="1"/>
      <name val="Calibri"/>
      <family val="2"/>
      <scheme val="minor"/>
    </font>
    <font>
      <sz val="10"/>
      <name val="Arial"/>
      <family val="2"/>
    </font>
    <font>
      <b/>
      <sz val="10"/>
      <name val="Arial"/>
      <family val="2"/>
    </font>
    <font>
      <sz val="10"/>
      <name val="Arial"/>
      <family val="2"/>
    </font>
    <font>
      <b/>
      <sz val="10"/>
      <color indexed="8"/>
      <name val="Arial"/>
      <family val="2"/>
    </font>
    <font>
      <b/>
      <i/>
      <sz val="10"/>
      <name val="Arial"/>
      <family val="2"/>
    </font>
    <font>
      <sz val="8"/>
      <color indexed="81"/>
      <name val="Tahoma"/>
      <family val="2"/>
    </font>
    <font>
      <b/>
      <sz val="8"/>
      <color indexed="81"/>
      <name val="Tahoma"/>
      <family val="2"/>
    </font>
    <font>
      <b/>
      <sz val="11"/>
      <color indexed="8"/>
      <name val="Calibri"/>
      <family val="2"/>
    </font>
    <font>
      <sz val="9"/>
      <color indexed="81"/>
      <name val="Tahoma"/>
      <family val="2"/>
    </font>
    <font>
      <b/>
      <sz val="9"/>
      <color indexed="81"/>
      <name val="Tahoma"/>
      <family val="2"/>
    </font>
    <font>
      <i/>
      <sz val="10"/>
      <name val="Arial"/>
      <family val="2"/>
    </font>
    <font>
      <i/>
      <sz val="8"/>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b/>
      <sz val="10"/>
      <name val="Calibri"/>
      <family val="2"/>
      <scheme val="minor"/>
    </font>
    <font>
      <b/>
      <sz val="11"/>
      <color rgb="FFFF0000"/>
      <name val="Calibri"/>
      <family val="2"/>
      <scheme val="minor"/>
    </font>
    <font>
      <sz val="10"/>
      <color theme="1"/>
      <name val="Arial"/>
      <family val="2"/>
    </font>
    <font>
      <b/>
      <sz val="11"/>
      <name val="Calibri"/>
      <family val="2"/>
      <scheme val="minor"/>
    </font>
    <font>
      <sz val="11"/>
      <name val="Calibri"/>
      <family val="2"/>
      <scheme val="minor"/>
    </font>
    <font>
      <b/>
      <i/>
      <sz val="10"/>
      <color rgb="FFFF0000"/>
      <name val="Arial"/>
      <family val="2"/>
    </font>
    <font>
      <b/>
      <sz val="10"/>
      <color theme="1"/>
      <name val="Arial"/>
      <family val="2"/>
    </font>
    <font>
      <sz val="11"/>
      <color theme="1"/>
      <name val="Times New Roman"/>
      <family val="1"/>
    </font>
    <font>
      <sz val="10"/>
      <color rgb="FF000000"/>
      <name val="Segoe UI"/>
      <family val="2"/>
    </font>
    <font>
      <sz val="10"/>
      <color theme="1"/>
      <name val="SEB Basic"/>
      <family val="2"/>
    </font>
    <font>
      <sz val="10"/>
      <color rgb="FF9C0006"/>
      <name val="SEB Basic"/>
      <family val="2"/>
    </font>
    <font>
      <sz val="10"/>
      <color rgb="FF006100"/>
      <name val="SEB Basic"/>
      <family val="2"/>
    </font>
    <font>
      <u/>
      <sz val="10"/>
      <color theme="10"/>
      <name val="SEB Basic"/>
      <family val="2"/>
    </font>
    <font>
      <sz val="10"/>
      <color rgb="FF9C6500"/>
      <name val="SEB Basic"/>
      <family val="2"/>
    </font>
    <font>
      <sz val="10"/>
      <color theme="1"/>
      <name val="Calibri"/>
      <family val="2"/>
      <scheme val="minor"/>
    </font>
    <font>
      <sz val="11"/>
      <color rgb="FF1F497D"/>
      <name val="Calibri"/>
      <family val="2"/>
      <scheme val="minor"/>
    </font>
    <font>
      <sz val="11"/>
      <color rgb="FF000000"/>
      <name val="Calibri"/>
      <family val="2"/>
      <scheme val="minor"/>
    </font>
    <font>
      <sz val="11"/>
      <color rgb="FF191919"/>
      <name val="Calibri"/>
      <family val="2"/>
      <scheme val="minor"/>
    </font>
  </fonts>
  <fills count="48">
    <fill>
      <patternFill patternType="none"/>
    </fill>
    <fill>
      <patternFill patternType="gray125"/>
    </fill>
    <fill>
      <patternFill patternType="solid">
        <fgColor indexed="9"/>
        <bgColor indexed="64"/>
      </patternFill>
    </fill>
    <fill>
      <patternFill patternType="solid">
        <fgColor indexed="4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FFFF"/>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rgb="FF33CCCC"/>
        <bgColor indexed="64"/>
      </patternFill>
    </fill>
    <fill>
      <patternFill patternType="solid">
        <fgColor theme="0" tint="-0.34998626667073579"/>
        <bgColor indexed="64"/>
      </patternFill>
    </fill>
    <fill>
      <patternFill patternType="solid">
        <fgColor rgb="FF92D05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11">
    <xf numFmtId="0" fontId="0"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5" fillId="28" borderId="0" applyNumberFormat="0" applyBorder="0" applyAlignment="0" applyProtection="0"/>
    <xf numFmtId="0" fontId="16" fillId="29" borderId="19" applyNumberFormat="0" applyAlignment="0" applyProtection="0"/>
    <xf numFmtId="0" fontId="17" fillId="30" borderId="20" applyNumberFormat="0" applyAlignment="0" applyProtection="0"/>
    <xf numFmtId="0" fontId="18" fillId="0" borderId="0" applyNumberFormat="0" applyFill="0" applyBorder="0" applyAlignment="0" applyProtection="0"/>
    <xf numFmtId="0" fontId="19" fillId="31" borderId="0" applyNumberFormat="0" applyBorder="0" applyAlignment="0" applyProtection="0"/>
    <xf numFmtId="0" fontId="20" fillId="0" borderId="21" applyNumberFormat="0" applyFill="0" applyAlignment="0" applyProtection="0"/>
    <xf numFmtId="0" fontId="21" fillId="0" borderId="22" applyNumberFormat="0" applyFill="0" applyAlignment="0" applyProtection="0"/>
    <xf numFmtId="0" fontId="22" fillId="0" borderId="23" applyNumberFormat="0" applyFill="0" applyAlignment="0" applyProtection="0"/>
    <xf numFmtId="0" fontId="22" fillId="0" borderId="0" applyNumberFormat="0" applyFill="0" applyBorder="0" applyAlignment="0" applyProtection="0"/>
    <xf numFmtId="0" fontId="24" fillId="32" borderId="19" applyNumberFormat="0" applyAlignment="0" applyProtection="0"/>
    <xf numFmtId="0" fontId="25" fillId="0" borderId="24" applyNumberFormat="0" applyFill="0" applyAlignment="0" applyProtection="0"/>
    <xf numFmtId="0" fontId="26" fillId="33" borderId="0" applyNumberFormat="0" applyBorder="0" applyAlignment="0" applyProtection="0"/>
    <xf numFmtId="0" fontId="1" fillId="0" borderId="0"/>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3" fillId="34" borderId="25" applyNumberFormat="0" applyFont="0" applyAlignment="0" applyProtection="0"/>
    <xf numFmtId="0" fontId="27" fillId="29" borderId="26" applyNumberFormat="0" applyAlignment="0" applyProtection="0"/>
    <xf numFmtId="0" fontId="28" fillId="0" borderId="0" applyNumberFormat="0" applyFill="0" applyBorder="0" applyAlignment="0" applyProtection="0"/>
    <xf numFmtId="0" fontId="29" fillId="0" borderId="27" applyNumberFormat="0" applyFill="0" applyAlignment="0" applyProtection="0"/>
    <xf numFmtId="0" fontId="30" fillId="0" borderId="0" applyNumberFormat="0" applyFill="0" applyBorder="0" applyAlignment="0" applyProtection="0"/>
    <xf numFmtId="0" fontId="41" fillId="0" borderId="0"/>
    <xf numFmtId="0" fontId="1" fillId="0" borderId="0">
      <alignment vertical="center"/>
    </xf>
    <xf numFmtId="0" fontId="1" fillId="0" borderId="0">
      <alignment vertical="center"/>
    </xf>
    <xf numFmtId="0" fontId="13" fillId="4" borderId="0" applyNumberFormat="0" applyBorder="0" applyAlignment="0" applyProtection="0"/>
    <xf numFmtId="0" fontId="13" fillId="5" borderId="0" applyNumberFormat="0" applyBorder="0" applyAlignment="0" applyProtection="0"/>
    <xf numFmtId="0" fontId="41"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41"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41"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42" fillId="28" borderId="0" applyNumberFormat="0" applyBorder="0" applyAlignment="0" applyProtection="0"/>
    <xf numFmtId="0" fontId="15" fillId="28" borderId="0" applyNumberFormat="0" applyBorder="0" applyAlignment="0" applyProtection="0"/>
    <xf numFmtId="0" fontId="16" fillId="29" borderId="19" applyNumberFormat="0" applyAlignment="0" applyProtection="0"/>
    <xf numFmtId="0" fontId="17" fillId="30" borderId="20" applyNumberFormat="0" applyAlignment="0" applyProtection="0"/>
    <xf numFmtId="0" fontId="18" fillId="0" borderId="0" applyNumberFormat="0" applyFill="0" applyBorder="0" applyAlignment="0" applyProtection="0"/>
    <xf numFmtId="0" fontId="43" fillId="31" borderId="0" applyNumberFormat="0" applyBorder="0" applyAlignment="0" applyProtection="0"/>
    <xf numFmtId="0" fontId="19" fillId="31" borderId="0" applyNumberFormat="0" applyBorder="0" applyAlignment="0" applyProtection="0"/>
    <xf numFmtId="0" fontId="20" fillId="0" borderId="21" applyNumberFormat="0" applyFill="0" applyAlignment="0" applyProtection="0"/>
    <xf numFmtId="0" fontId="21" fillId="0" borderId="22" applyNumberFormat="0" applyFill="0" applyAlignment="0" applyProtection="0"/>
    <xf numFmtId="0" fontId="22" fillId="0" borderId="23" applyNumberFormat="0" applyFill="0" applyAlignment="0" applyProtection="0"/>
    <xf numFmtId="0" fontId="22" fillId="0" borderId="0" applyNumberFormat="0" applyFill="0" applyBorder="0" applyAlignment="0" applyProtection="0"/>
    <xf numFmtId="0" fontId="44" fillId="0" borderId="0" applyNumberFormat="0" applyFill="0" applyBorder="0" applyAlignment="0" applyProtection="0"/>
    <xf numFmtId="0" fontId="23" fillId="0" borderId="0" applyNumberFormat="0" applyFill="0" applyBorder="0" applyAlignment="0" applyProtection="0">
      <alignment vertical="top"/>
      <protection locked="0"/>
    </xf>
    <xf numFmtId="0" fontId="24" fillId="32" borderId="19" applyNumberFormat="0" applyAlignment="0" applyProtection="0"/>
    <xf numFmtId="0" fontId="25" fillId="0" borderId="24" applyNumberFormat="0" applyFill="0" applyAlignment="0" applyProtection="0"/>
    <xf numFmtId="0" fontId="45" fillId="33" borderId="0" applyNumberFormat="0" applyBorder="0" applyAlignment="0" applyProtection="0"/>
    <xf numFmtId="0" fontId="26" fillId="33" borderId="0" applyNumberFormat="0" applyBorder="0" applyAlignment="0" applyProtection="0"/>
    <xf numFmtId="0" fontId="13" fillId="0" borderId="0"/>
    <xf numFmtId="0" fontId="46" fillId="0" borderId="0"/>
    <xf numFmtId="0" fontId="13" fillId="34" borderId="25" applyNumberFormat="0" applyFont="0" applyAlignment="0" applyProtection="0"/>
    <xf numFmtId="0" fontId="27" fillId="29" borderId="26" applyNumberFormat="0" applyAlignment="0" applyProtection="0"/>
    <xf numFmtId="9" fontId="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9" fillId="0" borderId="27" applyNumberFormat="0" applyFill="0" applyAlignment="0" applyProtection="0"/>
    <xf numFmtId="0" fontId="30" fillId="0" borderId="0" applyNumberFormat="0" applyFill="0" applyBorder="0" applyAlignment="0" applyProtection="0"/>
  </cellStyleXfs>
  <cellXfs count="202">
    <xf numFmtId="0" fontId="0" fillId="0" borderId="0" xfId="0"/>
    <xf numFmtId="0" fontId="1" fillId="0" borderId="1" xfId="37" applyFont="1" applyBorder="1"/>
    <xf numFmtId="0" fontId="1" fillId="0" borderId="1" xfId="37" applyFont="1" applyBorder="1" applyAlignment="1" applyProtection="1">
      <alignment horizontal="left"/>
      <protection locked="0"/>
    </xf>
    <xf numFmtId="164" fontId="1" fillId="2" borderId="1" xfId="37" applyNumberFormat="1" applyFont="1" applyFill="1" applyBorder="1"/>
    <xf numFmtId="164" fontId="1" fillId="0" borderId="1" xfId="37" applyNumberFormat="1" applyFont="1" applyBorder="1"/>
    <xf numFmtId="0" fontId="2" fillId="3" borderId="1" xfId="37" applyFont="1" applyFill="1" applyBorder="1" applyAlignment="1" applyProtection="1">
      <alignment wrapText="1"/>
    </xf>
    <xf numFmtId="0" fontId="5" fillId="0" borderId="0" xfId="37" applyFont="1"/>
    <xf numFmtId="0" fontId="1" fillId="0" borderId="1" xfId="37" applyFont="1" applyBorder="1" applyProtection="1">
      <protection locked="0"/>
    </xf>
    <xf numFmtId="0" fontId="0" fillId="0" borderId="0" xfId="0"/>
    <xf numFmtId="0" fontId="0" fillId="0" borderId="0" xfId="0" applyFont="1"/>
    <xf numFmtId="0" fontId="29" fillId="0" borderId="0" xfId="0" applyFont="1"/>
    <xf numFmtId="0" fontId="31" fillId="0" borderId="0" xfId="0" applyFont="1" applyFill="1" applyAlignment="1">
      <alignment horizontal="left"/>
    </xf>
    <xf numFmtId="0" fontId="29" fillId="35" borderId="2" xfId="0" applyFont="1" applyFill="1" applyBorder="1"/>
    <xf numFmtId="0" fontId="0" fillId="35" borderId="3" xfId="0" applyFont="1" applyFill="1" applyBorder="1"/>
    <xf numFmtId="0" fontId="0" fillId="35" borderId="4" xfId="0" applyFont="1" applyFill="1" applyBorder="1"/>
    <xf numFmtId="0" fontId="0" fillId="35" borderId="5" xfId="0" applyFont="1" applyFill="1" applyBorder="1"/>
    <xf numFmtId="0" fontId="0" fillId="35" borderId="6" xfId="0" applyFont="1" applyFill="1" applyBorder="1"/>
    <xf numFmtId="0" fontId="0" fillId="35" borderId="7" xfId="0" applyFont="1" applyFill="1" applyBorder="1"/>
    <xf numFmtId="0" fontId="0" fillId="0" borderId="1" xfId="0" applyFont="1" applyBorder="1" applyAlignment="1">
      <alignment horizontal="left"/>
    </xf>
    <xf numFmtId="0" fontId="0" fillId="36" borderId="1" xfId="0" applyFont="1" applyFill="1" applyBorder="1" applyAlignment="1">
      <alignment horizontal="center"/>
    </xf>
    <xf numFmtId="0" fontId="0" fillId="36" borderId="1" xfId="0" applyFont="1" applyFill="1" applyBorder="1" applyAlignment="1">
      <alignment horizontal="left"/>
    </xf>
    <xf numFmtId="0" fontId="0" fillId="0" borderId="1" xfId="0" applyFont="1" applyBorder="1" applyAlignment="1">
      <alignment horizontal="center"/>
    </xf>
    <xf numFmtId="3" fontId="0" fillId="0" borderId="1" xfId="0" applyNumberFormat="1" applyFont="1" applyBorder="1" applyAlignment="1">
      <alignment horizontal="right"/>
    </xf>
    <xf numFmtId="165" fontId="0" fillId="0" borderId="1" xfId="0" applyNumberFormat="1" applyFont="1" applyBorder="1"/>
    <xf numFmtId="14" fontId="0" fillId="36" borderId="1" xfId="0" applyNumberFormat="1" applyFont="1" applyFill="1" applyBorder="1" applyAlignment="1">
      <alignment horizontal="center"/>
    </xf>
    <xf numFmtId="3" fontId="0" fillId="0" borderId="1" xfId="0" applyNumberFormat="1" applyFont="1" applyBorder="1"/>
    <xf numFmtId="14" fontId="0" fillId="0" borderId="1" xfId="0" applyNumberFormat="1" applyFont="1" applyBorder="1" applyAlignment="1">
      <alignment horizontal="center"/>
    </xf>
    <xf numFmtId="0" fontId="0" fillId="37" borderId="1" xfId="0" applyFont="1" applyFill="1" applyBorder="1" applyAlignment="1">
      <alignment horizontal="center"/>
    </xf>
    <xf numFmtId="0" fontId="0" fillId="0" borderId="0" xfId="0" applyFont="1" applyFill="1"/>
    <xf numFmtId="0" fontId="32" fillId="38" borderId="8" xfId="0" applyFont="1" applyFill="1" applyBorder="1" applyAlignment="1">
      <alignment horizontal="center" wrapText="1"/>
    </xf>
    <xf numFmtId="0" fontId="32" fillId="37" borderId="8" xfId="0" applyFont="1" applyFill="1" applyBorder="1" applyAlignment="1">
      <alignment horizontal="center" wrapText="1"/>
    </xf>
    <xf numFmtId="0" fontId="32" fillId="38" borderId="9" xfId="0" applyFont="1" applyFill="1" applyBorder="1" applyAlignment="1">
      <alignment horizontal="center"/>
    </xf>
    <xf numFmtId="0" fontId="32" fillId="0" borderId="9" xfId="0" applyFont="1" applyFill="1" applyBorder="1" applyAlignment="1">
      <alignment horizontal="center"/>
    </xf>
    <xf numFmtId="0" fontId="32" fillId="37" borderId="9" xfId="0" applyFont="1" applyFill="1" applyBorder="1" applyAlignment="1">
      <alignment horizontal="center"/>
    </xf>
    <xf numFmtId="0" fontId="0" fillId="36" borderId="1" xfId="0" applyFont="1" applyFill="1" applyBorder="1"/>
    <xf numFmtId="0" fontId="29" fillId="0" borderId="0" xfId="0" applyFont="1" applyFill="1" applyBorder="1" applyAlignment="1">
      <alignment horizontal="left"/>
    </xf>
    <xf numFmtId="0" fontId="29" fillId="0" borderId="1" xfId="0" applyFont="1" applyFill="1" applyBorder="1" applyAlignment="1">
      <alignment horizontal="left" vertical="top"/>
    </xf>
    <xf numFmtId="0" fontId="0" fillId="0" borderId="1" xfId="0" applyBorder="1" applyAlignment="1">
      <alignment vertical="top" wrapText="1"/>
    </xf>
    <xf numFmtId="0" fontId="0" fillId="0" borderId="1" xfId="0" applyFont="1" applyBorder="1" applyAlignment="1">
      <alignment vertical="top" wrapText="1"/>
    </xf>
    <xf numFmtId="0" fontId="0" fillId="0" borderId="1" xfId="0" applyFill="1" applyBorder="1" applyAlignment="1">
      <alignment vertical="top" wrapText="1"/>
    </xf>
    <xf numFmtId="0" fontId="0" fillId="0" borderId="0" xfId="0" applyFont="1" applyAlignment="1">
      <alignment vertical="top" wrapText="1"/>
    </xf>
    <xf numFmtId="0" fontId="0" fillId="0" borderId="1" xfId="0" applyFont="1" applyBorder="1" applyAlignment="1">
      <alignment vertical="top"/>
    </xf>
    <xf numFmtId="0" fontId="0" fillId="0" borderId="1" xfId="0" applyFont="1" applyFill="1" applyBorder="1" applyAlignment="1">
      <alignment horizontal="left" vertical="top"/>
    </xf>
    <xf numFmtId="0" fontId="0" fillId="0" borderId="0" xfId="0" applyFont="1" applyAlignment="1">
      <alignment vertical="top"/>
    </xf>
    <xf numFmtId="0" fontId="0" fillId="39" borderId="0" xfId="0" applyFill="1"/>
    <xf numFmtId="0" fontId="0" fillId="39" borderId="0" xfId="0" applyFont="1" applyFill="1"/>
    <xf numFmtId="0" fontId="33" fillId="40" borderId="1" xfId="0" applyFont="1" applyFill="1" applyBorder="1" applyAlignment="1">
      <alignment vertical="top"/>
    </xf>
    <xf numFmtId="0" fontId="0" fillId="40" borderId="1" xfId="0" applyFont="1" applyFill="1" applyBorder="1" applyAlignment="1">
      <alignment vertical="top"/>
    </xf>
    <xf numFmtId="165" fontId="0" fillId="0" borderId="1" xfId="0" applyNumberFormat="1" applyBorder="1"/>
    <xf numFmtId="0" fontId="0" fillId="40" borderId="1" xfId="0" applyFill="1" applyBorder="1" applyAlignment="1">
      <alignment vertical="top" wrapText="1"/>
    </xf>
    <xf numFmtId="0" fontId="0" fillId="0" borderId="0" xfId="0" applyFont="1" applyFill="1" applyAlignment="1">
      <alignment vertical="top" wrapText="1"/>
    </xf>
    <xf numFmtId="166" fontId="1" fillId="2" borderId="1" xfId="37" applyNumberFormat="1" applyFont="1" applyFill="1" applyBorder="1"/>
    <xf numFmtId="0" fontId="34" fillId="0" borderId="0" xfId="0" applyFont="1"/>
    <xf numFmtId="3" fontId="34" fillId="0" borderId="0" xfId="0" applyNumberFormat="1" applyFont="1"/>
    <xf numFmtId="0" fontId="11" fillId="0" borderId="0" xfId="0" applyFont="1"/>
    <xf numFmtId="0" fontId="34" fillId="0" borderId="1" xfId="0" applyFont="1" applyBorder="1"/>
    <xf numFmtId="3" fontId="34" fillId="0" borderId="1" xfId="0" applyNumberFormat="1" applyFont="1" applyBorder="1"/>
    <xf numFmtId="0" fontId="34" fillId="0" borderId="0" xfId="0" applyFont="1" applyBorder="1"/>
    <xf numFmtId="0" fontId="34" fillId="0" borderId="0" xfId="0" applyFont="1" applyFill="1" applyBorder="1"/>
    <xf numFmtId="3" fontId="34" fillId="0" borderId="0" xfId="0" applyNumberFormat="1" applyFont="1" applyBorder="1"/>
    <xf numFmtId="0" fontId="1" fillId="0" borderId="0" xfId="37" applyFont="1"/>
    <xf numFmtId="3" fontId="1" fillId="0" borderId="0" xfId="37" applyNumberFormat="1" applyFont="1"/>
    <xf numFmtId="0" fontId="2" fillId="39" borderId="1" xfId="37" applyFont="1" applyFill="1" applyBorder="1" applyAlignment="1" applyProtection="1">
      <alignment wrapText="1"/>
    </xf>
    <xf numFmtId="0" fontId="2" fillId="39" borderId="8" xfId="37" applyFont="1" applyFill="1" applyBorder="1" applyAlignment="1" applyProtection="1">
      <alignment wrapText="1"/>
    </xf>
    <xf numFmtId="3" fontId="2" fillId="39" borderId="1" xfId="37" applyNumberFormat="1" applyFont="1" applyFill="1" applyBorder="1" applyAlignment="1" applyProtection="1">
      <alignment wrapText="1"/>
    </xf>
    <xf numFmtId="14" fontId="34" fillId="0" borderId="0" xfId="0" applyNumberFormat="1" applyFont="1"/>
    <xf numFmtId="14" fontId="34" fillId="0" borderId="0" xfId="0" applyNumberFormat="1" applyFont="1" applyBorder="1"/>
    <xf numFmtId="3" fontId="2" fillId="39" borderId="2" xfId="37" applyNumberFormat="1" applyFont="1" applyFill="1" applyBorder="1" applyAlignment="1" applyProtection="1">
      <alignment wrapText="1"/>
    </xf>
    <xf numFmtId="3" fontId="2" fillId="40" borderId="1" xfId="37" applyNumberFormat="1" applyFont="1" applyFill="1" applyBorder="1" applyAlignment="1" applyProtection="1">
      <alignment wrapText="1"/>
    </xf>
    <xf numFmtId="49" fontId="34" fillId="0" borderId="1" xfId="0" applyNumberFormat="1" applyFont="1" applyBorder="1" applyAlignment="1">
      <alignment horizontal="left"/>
    </xf>
    <xf numFmtId="165" fontId="34" fillId="0" borderId="1" xfId="0" applyNumberFormat="1" applyFont="1" applyBorder="1"/>
    <xf numFmtId="49" fontId="34" fillId="40" borderId="1" xfId="0" applyNumberFormat="1" applyFont="1" applyFill="1" applyBorder="1" applyAlignment="1">
      <alignment horizontal="left"/>
    </xf>
    <xf numFmtId="0" fontId="0" fillId="0" borderId="0" xfId="0" applyFill="1"/>
    <xf numFmtId="164" fontId="1" fillId="40" borderId="1" xfId="37" applyNumberFormat="1" applyFont="1" applyFill="1" applyBorder="1"/>
    <xf numFmtId="0" fontId="1" fillId="0" borderId="0" xfId="37" applyFont="1" applyBorder="1"/>
    <xf numFmtId="0" fontId="1" fillId="0" borderId="0" xfId="37" applyFont="1" applyBorder="1" applyAlignment="1" applyProtection="1">
      <alignment horizontal="left"/>
      <protection locked="0"/>
    </xf>
    <xf numFmtId="0" fontId="1" fillId="0" borderId="0" xfId="37" applyFont="1" applyFill="1" applyBorder="1"/>
    <xf numFmtId="164" fontId="1" fillId="0" borderId="0" xfId="37" applyNumberFormat="1" applyFont="1" applyFill="1" applyBorder="1"/>
    <xf numFmtId="0" fontId="1" fillId="0" borderId="0" xfId="37" applyFont="1" applyFill="1" applyBorder="1" applyProtection="1">
      <protection locked="0"/>
    </xf>
    <xf numFmtId="0" fontId="1" fillId="0" borderId="0" xfId="37" applyFont="1" applyFill="1"/>
    <xf numFmtId="0" fontId="34" fillId="40" borderId="1" xfId="0" applyFont="1" applyFill="1" applyBorder="1"/>
    <xf numFmtId="0" fontId="0" fillId="0" borderId="12" xfId="0" applyBorder="1"/>
    <xf numFmtId="0" fontId="0" fillId="0" borderId="5" xfId="0" applyBorder="1"/>
    <xf numFmtId="0" fontId="0" fillId="0" borderId="5" xfId="0" applyFill="1" applyBorder="1"/>
    <xf numFmtId="167" fontId="34" fillId="0" borderId="0" xfId="0" applyNumberFormat="1" applyFont="1"/>
    <xf numFmtId="167" fontId="2" fillId="39" borderId="1" xfId="37" applyNumberFormat="1" applyFont="1" applyFill="1" applyBorder="1" applyAlignment="1" applyProtection="1">
      <alignment wrapText="1"/>
    </xf>
    <xf numFmtId="14" fontId="0" fillId="0" borderId="0" xfId="0" applyNumberFormat="1" applyFont="1" applyBorder="1" applyAlignment="1">
      <alignment horizontal="center"/>
    </xf>
    <xf numFmtId="14" fontId="0" fillId="0" borderId="0" xfId="0" applyNumberFormat="1" applyFont="1" applyFill="1" applyBorder="1" applyAlignment="1">
      <alignment horizontal="center"/>
    </xf>
    <xf numFmtId="0" fontId="0" fillId="0" borderId="0" xfId="0" applyFont="1" applyFill="1" applyBorder="1" applyAlignment="1">
      <alignment horizontal="center"/>
    </xf>
    <xf numFmtId="0" fontId="0" fillId="0" borderId="0" xfId="0" applyFill="1" applyBorder="1"/>
    <xf numFmtId="0" fontId="0" fillId="0" borderId="0" xfId="0" applyBorder="1"/>
    <xf numFmtId="0" fontId="0" fillId="0" borderId="6" xfId="0" applyFill="1" applyBorder="1"/>
    <xf numFmtId="0" fontId="36" fillId="0" borderId="0" xfId="0" applyFont="1" applyFill="1"/>
    <xf numFmtId="1" fontId="1" fillId="0" borderId="1" xfId="37" applyNumberFormat="1" applyFont="1" applyBorder="1"/>
    <xf numFmtId="0" fontId="0" fillId="0" borderId="0" xfId="0"/>
    <xf numFmtId="0" fontId="29" fillId="0" borderId="0" xfId="0" applyFont="1"/>
    <xf numFmtId="0" fontId="30" fillId="0" borderId="0" xfId="0" applyFont="1"/>
    <xf numFmtId="0" fontId="0" fillId="36" borderId="0" xfId="0" applyFill="1"/>
    <xf numFmtId="0" fontId="0" fillId="36" borderId="12" xfId="0" applyFill="1" applyBorder="1"/>
    <xf numFmtId="0" fontId="0" fillId="0" borderId="14" xfId="0" applyBorder="1"/>
    <xf numFmtId="0" fontId="0" fillId="36" borderId="0" xfId="0" applyFill="1" applyBorder="1"/>
    <xf numFmtId="0" fontId="0" fillId="0" borderId="6" xfId="0" applyBorder="1"/>
    <xf numFmtId="0" fontId="0" fillId="36" borderId="6" xfId="0" applyFill="1" applyBorder="1"/>
    <xf numFmtId="0" fontId="0" fillId="36" borderId="5" xfId="0" applyFill="1" applyBorder="1"/>
    <xf numFmtId="0" fontId="0" fillId="0" borderId="9" xfId="0" applyFill="1" applyBorder="1"/>
    <xf numFmtId="0" fontId="29" fillId="43" borderId="2" xfId="0" applyFont="1" applyFill="1" applyBorder="1"/>
    <xf numFmtId="0" fontId="29" fillId="43" borderId="4" xfId="0" applyFont="1" applyFill="1" applyBorder="1"/>
    <xf numFmtId="0" fontId="0" fillId="43" borderId="12" xfId="0" applyFill="1" applyBorder="1"/>
    <xf numFmtId="0" fontId="0" fillId="43" borderId="13" xfId="0" applyFill="1" applyBorder="1"/>
    <xf numFmtId="0" fontId="0" fillId="43" borderId="12" xfId="0" applyFill="1" applyBorder="1" applyAlignment="1"/>
    <xf numFmtId="0" fontId="0" fillId="43" borderId="13" xfId="0" applyFill="1" applyBorder="1" applyAlignment="1"/>
    <xf numFmtId="0" fontId="0" fillId="43" borderId="5" xfId="0" applyFill="1" applyBorder="1"/>
    <xf numFmtId="0" fontId="0" fillId="43" borderId="7" xfId="0" applyFill="1" applyBorder="1"/>
    <xf numFmtId="0" fontId="29" fillId="44" borderId="2" xfId="0" applyFont="1" applyFill="1" applyBorder="1"/>
    <xf numFmtId="0" fontId="29" fillId="44" borderId="4" xfId="0" applyFont="1" applyFill="1" applyBorder="1"/>
    <xf numFmtId="0" fontId="29" fillId="44" borderId="3" xfId="0" applyFont="1" applyFill="1" applyBorder="1"/>
    <xf numFmtId="0" fontId="29" fillId="0" borderId="12" xfId="0" applyFont="1" applyBorder="1"/>
    <xf numFmtId="0" fontId="0" fillId="41" borderId="12" xfId="0" applyFill="1" applyBorder="1"/>
    <xf numFmtId="0" fontId="0" fillId="41" borderId="0" xfId="0" applyFill="1" applyBorder="1"/>
    <xf numFmtId="0" fontId="36" fillId="36" borderId="12" xfId="0" applyFont="1" applyFill="1" applyBorder="1"/>
    <xf numFmtId="0" fontId="36" fillId="0" borderId="12" xfId="0" applyFont="1" applyBorder="1"/>
    <xf numFmtId="0" fontId="1" fillId="40" borderId="1" xfId="37" applyFont="1" applyFill="1" applyBorder="1"/>
    <xf numFmtId="0" fontId="0" fillId="43" borderId="12" xfId="0" applyFill="1" applyBorder="1"/>
    <xf numFmtId="0" fontId="0" fillId="43" borderId="13" xfId="0" applyFill="1" applyBorder="1"/>
    <xf numFmtId="0" fontId="0" fillId="43" borderId="12" xfId="0" applyFill="1" applyBorder="1" applyAlignment="1"/>
    <xf numFmtId="0" fontId="0" fillId="43" borderId="13" xfId="0" applyFill="1" applyBorder="1" applyAlignment="1"/>
    <xf numFmtId="0" fontId="29" fillId="45" borderId="2" xfId="0" applyFont="1" applyFill="1" applyBorder="1"/>
    <xf numFmtId="0" fontId="29" fillId="45" borderId="4" xfId="0" applyFont="1" applyFill="1" applyBorder="1"/>
    <xf numFmtId="0" fontId="0" fillId="45" borderId="12" xfId="0" applyFill="1" applyBorder="1"/>
    <xf numFmtId="0" fontId="0" fillId="45" borderId="13" xfId="0" applyFill="1" applyBorder="1" applyAlignment="1"/>
    <xf numFmtId="0" fontId="0" fillId="45" borderId="13" xfId="0" applyFill="1" applyBorder="1"/>
    <xf numFmtId="0" fontId="0" fillId="45" borderId="12" xfId="0" applyFill="1" applyBorder="1" applyAlignment="1"/>
    <xf numFmtId="0" fontId="0" fillId="45" borderId="5" xfId="0" applyFill="1" applyBorder="1"/>
    <xf numFmtId="0" fontId="0" fillId="45" borderId="7" xfId="0" applyFill="1" applyBorder="1"/>
    <xf numFmtId="0" fontId="29" fillId="45" borderId="3" xfId="0" applyFont="1" applyFill="1" applyBorder="1"/>
    <xf numFmtId="0" fontId="29" fillId="42" borderId="2" xfId="0" applyFont="1" applyFill="1" applyBorder="1"/>
    <xf numFmtId="0" fontId="29" fillId="42" borderId="4" xfId="0" applyFont="1" applyFill="1" applyBorder="1"/>
    <xf numFmtId="0" fontId="0" fillId="42" borderId="13" xfId="0" applyFill="1" applyBorder="1"/>
    <xf numFmtId="0" fontId="0" fillId="42" borderId="7" xfId="0" applyNumberFormat="1" applyFill="1" applyBorder="1"/>
    <xf numFmtId="0" fontId="37" fillId="0" borderId="0" xfId="37" applyFont="1"/>
    <xf numFmtId="0" fontId="38" fillId="0" borderId="0" xfId="0" applyFont="1"/>
    <xf numFmtId="0" fontId="1" fillId="40" borderId="0" xfId="37" applyFont="1" applyFill="1"/>
    <xf numFmtId="0" fontId="34" fillId="40" borderId="0" xfId="0" applyFont="1" applyFill="1"/>
    <xf numFmtId="0" fontId="34" fillId="0" borderId="0" xfId="0" applyFont="1" applyAlignment="1"/>
    <xf numFmtId="0" fontId="34" fillId="0" borderId="0" xfId="0" quotePrefix="1" applyFont="1"/>
    <xf numFmtId="0" fontId="34" fillId="41" borderId="0" xfId="0" applyFont="1" applyFill="1"/>
    <xf numFmtId="0" fontId="34" fillId="41" borderId="1" xfId="0" applyFont="1" applyFill="1" applyBorder="1"/>
    <xf numFmtId="0" fontId="1" fillId="0" borderId="1" xfId="37" applyFont="1" applyFill="1" applyBorder="1"/>
    <xf numFmtId="164" fontId="1" fillId="0" borderId="1" xfId="37" applyNumberFormat="1" applyFont="1" applyFill="1" applyBorder="1"/>
    <xf numFmtId="3" fontId="1" fillId="0" borderId="1" xfId="37" applyNumberFormat="1" applyFont="1" applyFill="1" applyBorder="1" applyProtection="1">
      <protection locked="0"/>
    </xf>
    <xf numFmtId="164" fontId="1" fillId="0" borderId="16" xfId="37" applyNumberFormat="1" applyFont="1" applyFill="1" applyBorder="1"/>
    <xf numFmtId="2" fontId="1" fillId="0" borderId="1" xfId="37" applyNumberFormat="1" applyFont="1" applyFill="1" applyBorder="1"/>
    <xf numFmtId="0" fontId="1" fillId="0" borderId="10" xfId="37" applyFont="1" applyFill="1" applyBorder="1"/>
    <xf numFmtId="0" fontId="34" fillId="0" borderId="1" xfId="0" applyFont="1" applyFill="1" applyBorder="1"/>
    <xf numFmtId="0" fontId="4" fillId="41" borderId="10" xfId="37" applyFont="1" applyFill="1" applyBorder="1" applyAlignment="1">
      <alignment wrapText="1"/>
    </xf>
    <xf numFmtId="0" fontId="4" fillId="41" borderId="1" xfId="37" applyFont="1" applyFill="1" applyBorder="1" applyAlignment="1">
      <alignment wrapText="1"/>
    </xf>
    <xf numFmtId="0" fontId="34" fillId="40" borderId="6" xfId="0" applyFont="1" applyFill="1" applyBorder="1" applyAlignment="1"/>
    <xf numFmtId="0" fontId="0" fillId="46" borderId="0" xfId="0" applyFill="1"/>
    <xf numFmtId="0" fontId="29" fillId="46" borderId="0" xfId="0" applyFont="1" applyFill="1"/>
    <xf numFmtId="0" fontId="0" fillId="40" borderId="0" xfId="0" applyFill="1"/>
    <xf numFmtId="0" fontId="29" fillId="0" borderId="0" xfId="0" applyFont="1" applyFill="1"/>
    <xf numFmtId="0" fontId="29" fillId="0" borderId="2" xfId="0" applyFont="1" applyFill="1" applyBorder="1"/>
    <xf numFmtId="0" fontId="29" fillId="0" borderId="3" xfId="0" applyFont="1" applyFill="1" applyBorder="1"/>
    <xf numFmtId="0" fontId="29" fillId="0" borderId="4" xfId="0" applyFont="1" applyFill="1" applyBorder="1"/>
    <xf numFmtId="0" fontId="0" fillId="45" borderId="0" xfId="0" applyFill="1" applyBorder="1" applyAlignment="1"/>
    <xf numFmtId="0" fontId="0" fillId="45" borderId="2" xfId="0" applyFill="1" applyBorder="1" applyAlignment="1"/>
    <xf numFmtId="0" fontId="0" fillId="45" borderId="3" xfId="0" applyFill="1" applyBorder="1" applyAlignment="1"/>
    <xf numFmtId="0" fontId="0" fillId="45" borderId="4" xfId="0" applyFill="1" applyBorder="1" applyAlignment="1"/>
    <xf numFmtId="0" fontId="0" fillId="45" borderId="5" xfId="0" applyFill="1" applyBorder="1" applyAlignment="1"/>
    <xf numFmtId="0" fontId="0" fillId="45" borderId="6" xfId="0" applyFill="1" applyBorder="1" applyAlignment="1"/>
    <xf numFmtId="0" fontId="0" fillId="45" borderId="7" xfId="0" applyFill="1" applyBorder="1" applyAlignment="1"/>
    <xf numFmtId="0" fontId="0" fillId="42" borderId="0" xfId="0" applyFill="1" applyBorder="1"/>
    <xf numFmtId="0" fontId="0" fillId="42" borderId="6" xfId="0" applyFill="1" applyBorder="1"/>
    <xf numFmtId="0" fontId="0" fillId="45" borderId="7" xfId="0" applyNumberFormat="1" applyFill="1" applyBorder="1"/>
    <xf numFmtId="0" fontId="0" fillId="0" borderId="0" xfId="0"/>
    <xf numFmtId="0" fontId="39" fillId="0" borderId="0" xfId="0" applyFont="1" applyAlignment="1">
      <alignment vertical="center"/>
    </xf>
    <xf numFmtId="0" fontId="39" fillId="0" borderId="0" xfId="0" applyFont="1"/>
    <xf numFmtId="0" fontId="35" fillId="38" borderId="0" xfId="0" applyFont="1" applyFill="1"/>
    <xf numFmtId="0" fontId="29" fillId="44" borderId="0" xfId="0" applyFont="1" applyFill="1" applyBorder="1"/>
    <xf numFmtId="0" fontId="29" fillId="43" borderId="0" xfId="0" applyFont="1" applyFill="1" applyBorder="1"/>
    <xf numFmtId="0" fontId="0" fillId="43" borderId="0" xfId="0" applyFill="1"/>
    <xf numFmtId="0" fontId="0" fillId="44" borderId="0" xfId="0" applyFill="1"/>
    <xf numFmtId="0" fontId="40" fillId="0" borderId="0" xfId="0" applyFont="1"/>
    <xf numFmtId="0" fontId="0" fillId="0" borderId="0" xfId="0"/>
    <xf numFmtId="0" fontId="36" fillId="44" borderId="12" xfId="0" applyFont="1" applyFill="1" applyBorder="1"/>
    <xf numFmtId="0" fontId="36" fillId="44" borderId="13" xfId="0" applyFont="1" applyFill="1" applyBorder="1"/>
    <xf numFmtId="0" fontId="0" fillId="44" borderId="0" xfId="0" applyFill="1" applyBorder="1"/>
    <xf numFmtId="0" fontId="47" fillId="0" borderId="0" xfId="0" applyFont="1"/>
    <xf numFmtId="0" fontId="47" fillId="0" borderId="0" xfId="0" applyFont="1" applyAlignment="1">
      <alignment vertical="center"/>
    </xf>
    <xf numFmtId="0" fontId="48" fillId="0" borderId="0" xfId="0" applyFont="1"/>
    <xf numFmtId="0" fontId="49" fillId="0" borderId="0" xfId="0" applyFont="1"/>
    <xf numFmtId="2" fontId="34" fillId="0" borderId="1" xfId="0" applyNumberFormat="1" applyFont="1" applyBorder="1"/>
    <xf numFmtId="168" fontId="34" fillId="0" borderId="1" xfId="0" applyNumberFormat="1" applyFont="1" applyBorder="1"/>
    <xf numFmtId="14" fontId="29" fillId="0" borderId="11" xfId="0" applyNumberFormat="1" applyFont="1" applyFill="1" applyBorder="1" applyAlignment="1">
      <alignment horizontal="left"/>
    </xf>
    <xf numFmtId="14" fontId="29" fillId="0" borderId="15" xfId="0" applyNumberFormat="1" applyFont="1" applyFill="1" applyBorder="1" applyAlignment="1">
      <alignment horizontal="left"/>
    </xf>
    <xf numFmtId="14" fontId="29" fillId="0" borderId="16" xfId="0" applyNumberFormat="1" applyFont="1" applyFill="1" applyBorder="1" applyAlignment="1">
      <alignment horizontal="left"/>
    </xf>
    <xf numFmtId="0" fontId="29" fillId="0" borderId="11" xfId="0" applyFont="1" applyFill="1" applyBorder="1" applyAlignment="1">
      <alignment horizontal="left"/>
    </xf>
    <xf numFmtId="0" fontId="29" fillId="0" borderId="15" xfId="0" applyFont="1" applyFill="1" applyBorder="1" applyAlignment="1">
      <alignment horizontal="left"/>
    </xf>
    <xf numFmtId="0" fontId="29" fillId="0" borderId="16" xfId="0" applyFont="1" applyFill="1" applyBorder="1" applyAlignment="1">
      <alignment horizontal="left"/>
    </xf>
    <xf numFmtId="0" fontId="38" fillId="47" borderId="0" xfId="0" applyFont="1" applyFill="1" applyAlignment="1">
      <alignment horizontal="center"/>
    </xf>
    <xf numFmtId="0" fontId="2" fillId="41" borderId="17" xfId="37" applyFont="1" applyFill="1" applyBorder="1" applyAlignment="1">
      <alignment horizontal="center"/>
    </xf>
    <xf numFmtId="0" fontId="2" fillId="41" borderId="18" xfId="37" applyFont="1" applyFill="1" applyBorder="1" applyAlignment="1">
      <alignment horizontal="center"/>
    </xf>
  </cellXfs>
  <cellStyles count="111">
    <cellStyle name="=C:\WINNT35\SYSTEM32\COMMAND.COM" xfId="56"/>
    <cellStyle name="=C:\WINNT35\SYSTEM32\COMMAND.COM 2" xfId="57"/>
    <cellStyle name="20% - Accent1" xfId="1" builtinId="30" customBuiltin="1"/>
    <cellStyle name="20% - Accent1 2" xfId="58"/>
    <cellStyle name="20% - Accent2" xfId="2" builtinId="34" customBuiltin="1"/>
    <cellStyle name="20% - Accent2 2" xfId="59"/>
    <cellStyle name="20% - Accent3" xfId="3" builtinId="38" customBuiltin="1"/>
    <cellStyle name="20% - Accent3 2" xfId="61"/>
    <cellStyle name="20% - Accent3 3" xfId="60"/>
    <cellStyle name="20% - Accent4" xfId="4" builtinId="42" customBuiltin="1"/>
    <cellStyle name="20% - Accent4 2" xfId="62"/>
    <cellStyle name="20% - Accent5" xfId="5" builtinId="46" customBuiltin="1"/>
    <cellStyle name="20% - Accent5 2" xfId="63"/>
    <cellStyle name="20% - Accent6" xfId="6" builtinId="50" customBuiltin="1"/>
    <cellStyle name="20% - Accent6 2" xfId="64"/>
    <cellStyle name="40% - Accent1" xfId="7" builtinId="31" customBuiltin="1"/>
    <cellStyle name="40% - Accent1 2" xfId="66"/>
    <cellStyle name="40% - Accent1 3" xfId="65"/>
    <cellStyle name="40% - Accent2" xfId="8" builtinId="35" customBuiltin="1"/>
    <cellStyle name="40% - Accent2 2" xfId="67"/>
    <cellStyle name="40% - Accent3" xfId="9" builtinId="39" customBuiltin="1"/>
    <cellStyle name="40% - Accent3 2" xfId="68"/>
    <cellStyle name="40% - Accent4" xfId="10" builtinId="43" customBuiltin="1"/>
    <cellStyle name="40% - Accent4 2" xfId="70"/>
    <cellStyle name="40% - Accent4 3" xfId="69"/>
    <cellStyle name="40% - Accent5" xfId="11" builtinId="47" customBuiltin="1"/>
    <cellStyle name="40% - Accent5 2" xfId="71"/>
    <cellStyle name="40% - Accent6" xfId="12" builtinId="51" customBuiltin="1"/>
    <cellStyle name="40% - Accent6 2" xfId="72"/>
    <cellStyle name="60% - Accent1" xfId="13" builtinId="32" customBuiltin="1"/>
    <cellStyle name="60% - Accent1 2" xfId="73"/>
    <cellStyle name="60% - Accent2" xfId="14" builtinId="36" customBuiltin="1"/>
    <cellStyle name="60% - Accent2 2" xfId="74"/>
    <cellStyle name="60% - Accent3" xfId="15" builtinId="40" customBuiltin="1"/>
    <cellStyle name="60% - Accent3 2" xfId="75"/>
    <cellStyle name="60% - Accent4" xfId="16" builtinId="44" customBuiltin="1"/>
    <cellStyle name="60% - Accent4 2" xfId="76"/>
    <cellStyle name="60% - Accent5" xfId="17" builtinId="48" customBuiltin="1"/>
    <cellStyle name="60% - Accent5 2" xfId="77"/>
    <cellStyle name="60% - Accent6" xfId="18" builtinId="52" customBuiltin="1"/>
    <cellStyle name="60% - Accent6 2" xfId="78"/>
    <cellStyle name="Accent1" xfId="19" builtinId="29" customBuiltin="1"/>
    <cellStyle name="Accent1 2" xfId="79"/>
    <cellStyle name="Accent2" xfId="20" builtinId="33" customBuiltin="1"/>
    <cellStyle name="Accent2 2" xfId="80"/>
    <cellStyle name="Accent3" xfId="21" builtinId="37" customBuiltin="1"/>
    <cellStyle name="Accent3 2" xfId="81"/>
    <cellStyle name="Accent4" xfId="22" builtinId="41" customBuiltin="1"/>
    <cellStyle name="Accent4 2" xfId="82"/>
    <cellStyle name="Accent5" xfId="23" builtinId="45" customBuiltin="1"/>
    <cellStyle name="Accent5 2" xfId="83"/>
    <cellStyle name="Accent6" xfId="24" builtinId="49" customBuiltin="1"/>
    <cellStyle name="Accent6 2" xfId="84"/>
    <cellStyle name="Bad" xfId="25" builtinId="27" customBuiltin="1"/>
    <cellStyle name="Bad 2" xfId="86"/>
    <cellStyle name="Bad 3" xfId="85"/>
    <cellStyle name="Calculation" xfId="26" builtinId="22" customBuiltin="1"/>
    <cellStyle name="Calculation 2" xfId="87"/>
    <cellStyle name="Check Cell" xfId="27" builtinId="23" customBuiltin="1"/>
    <cellStyle name="Check Cell 2" xfId="88"/>
    <cellStyle name="Explanatory Text" xfId="28" builtinId="53" customBuiltin="1"/>
    <cellStyle name="Explanatory Text 2" xfId="89"/>
    <cellStyle name="Good" xfId="29" builtinId="26" customBuiltin="1"/>
    <cellStyle name="Good 2" xfId="91"/>
    <cellStyle name="Good 3" xfId="90"/>
    <cellStyle name="Heading 1" xfId="30" builtinId="16" customBuiltin="1"/>
    <cellStyle name="Heading 1 2" xfId="92"/>
    <cellStyle name="Heading 2" xfId="31" builtinId="17" customBuiltin="1"/>
    <cellStyle name="Heading 2 2" xfId="93"/>
    <cellStyle name="Heading 3" xfId="32" builtinId="18" customBuiltin="1"/>
    <cellStyle name="Heading 3 2" xfId="94"/>
    <cellStyle name="Heading 4" xfId="33" builtinId="19" customBuiltin="1"/>
    <cellStyle name="Heading 4 2" xfId="95"/>
    <cellStyle name="Hyperlink 2" xfId="97"/>
    <cellStyle name="Hyperlink 3" xfId="96"/>
    <cellStyle name="Input" xfId="34" builtinId="20" customBuiltin="1"/>
    <cellStyle name="Input 2" xfId="98"/>
    <cellStyle name="Linked Cell" xfId="35" builtinId="24" customBuiltin="1"/>
    <cellStyle name="Linked Cell 2" xfId="99"/>
    <cellStyle name="Neutral" xfId="36" builtinId="28" customBuiltin="1"/>
    <cellStyle name="Neutral 2" xfId="101"/>
    <cellStyle name="Neutral 3" xfId="100"/>
    <cellStyle name="Normal" xfId="0" builtinId="0"/>
    <cellStyle name="Normal 10" xfId="102"/>
    <cellStyle name="Normal 11" xfId="103"/>
    <cellStyle name="Normal 12" xfId="55"/>
    <cellStyle name="Normal 2" xfId="37"/>
    <cellStyle name="Normal 2 2" xfId="38"/>
    <cellStyle name="Normal 2 3" xfId="39"/>
    <cellStyle name="Normal 3" xfId="40"/>
    <cellStyle name="Normal 3 2" xfId="41"/>
    <cellStyle name="Normal 3 3" xfId="42"/>
    <cellStyle name="Normal 4" xfId="43"/>
    <cellStyle name="Normal 5" xfId="44"/>
    <cellStyle name="Normal 6" xfId="45"/>
    <cellStyle name="Normal 7" xfId="46"/>
    <cellStyle name="Normal 8" xfId="47"/>
    <cellStyle name="Normal 8 2" xfId="48"/>
    <cellStyle name="Normal 9" xfId="49"/>
    <cellStyle name="Note" xfId="50" builtinId="10" customBuiltin="1"/>
    <cellStyle name="Note 2" xfId="104"/>
    <cellStyle name="Output" xfId="51" builtinId="21" customBuiltin="1"/>
    <cellStyle name="Output 2" xfId="105"/>
    <cellStyle name="Percent 2" xfId="107"/>
    <cellStyle name="Percent 2 2" xfId="108"/>
    <cellStyle name="Percent 3" xfId="106"/>
    <cellStyle name="Title" xfId="52" builtinId="15" customBuiltin="1"/>
    <cellStyle name="Total" xfId="53" builtinId="25" customBuiltin="1"/>
    <cellStyle name="Total 2" xfId="109"/>
    <cellStyle name="Warning Text" xfId="54" builtinId="11" customBuiltin="1"/>
    <cellStyle name="Warning Text 2" xfId="1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FFC000"/>
    <pageSetUpPr fitToPage="1"/>
  </sheetPr>
  <dimension ref="A1:AB106"/>
  <sheetViews>
    <sheetView tabSelected="1" zoomScaleNormal="100" zoomScaleSheetLayoutView="55" workbookViewId="0">
      <pane xSplit="4" ySplit="6" topLeftCell="E7" activePane="bottomRight" state="frozen"/>
      <selection pane="topRight" activeCell="E1" sqref="E1"/>
      <selection pane="bottomLeft" activeCell="A7" sqref="A7"/>
      <selection pane="bottomRight" activeCell="C12" sqref="C11:C12"/>
    </sheetView>
  </sheetViews>
  <sheetFormatPr defaultColWidth="9.140625" defaultRowHeight="12.75"/>
  <cols>
    <col min="1" max="1" width="18.140625" style="52" customWidth="1"/>
    <col min="2" max="2" width="21.140625" style="52" customWidth="1"/>
    <col min="3" max="3" width="34.7109375" style="52" customWidth="1"/>
    <col min="4" max="4" width="13.42578125" style="52" bestFit="1" customWidth="1"/>
    <col min="5" max="5" width="16.140625" style="52" bestFit="1" customWidth="1"/>
    <col min="6" max="6" width="22.28515625" style="52" bestFit="1" customWidth="1"/>
    <col min="7" max="7" width="17.28515625" style="52" customWidth="1"/>
    <col min="8" max="8" width="14.7109375" style="52" customWidth="1"/>
    <col min="9" max="9" width="15.5703125" style="52" customWidth="1"/>
    <col min="10" max="10" width="15.28515625" style="52" customWidth="1"/>
    <col min="11" max="11" width="12.5703125" style="52" customWidth="1"/>
    <col min="12" max="13" width="12.42578125" style="52" customWidth="1"/>
    <col min="14" max="14" width="18" style="52" customWidth="1"/>
    <col min="15" max="15" width="17.42578125" style="65" customWidth="1"/>
    <col min="16" max="16" width="17.85546875" style="84" bestFit="1" customWidth="1"/>
    <col min="17" max="17" width="18" style="52" customWidth="1"/>
    <col min="18" max="19" width="18" style="65" customWidth="1"/>
    <col min="20" max="20" width="15" style="65" customWidth="1"/>
    <col min="21" max="21" width="14.28515625" style="65" customWidth="1"/>
    <col min="22" max="22" width="13.85546875" style="52" customWidth="1"/>
    <col min="23" max="16384" width="9.140625" style="52"/>
  </cols>
  <sheetData>
    <row r="1" spans="1:28" ht="38.25">
      <c r="A1" s="62" t="s">
        <v>1</v>
      </c>
      <c r="B1" s="62" t="s">
        <v>331</v>
      </c>
      <c r="C1" s="62" t="s">
        <v>2</v>
      </c>
      <c r="D1" s="63" t="s">
        <v>315</v>
      </c>
      <c r="E1" s="64" t="s">
        <v>418</v>
      </c>
      <c r="F1" s="63" t="s">
        <v>320</v>
      </c>
      <c r="G1" s="62" t="s">
        <v>271</v>
      </c>
      <c r="H1" s="63" t="s">
        <v>420</v>
      </c>
      <c r="I1" s="62" t="s">
        <v>1253</v>
      </c>
      <c r="J1" s="62" t="s">
        <v>1254</v>
      </c>
      <c r="N1" s="84"/>
      <c r="O1" s="52"/>
      <c r="P1" s="52"/>
      <c r="Q1" s="65"/>
      <c r="U1" s="52"/>
    </row>
    <row r="2" spans="1:28" ht="13.5" customHeight="1">
      <c r="A2" s="1" t="s">
        <v>19</v>
      </c>
      <c r="B2" s="55" t="s">
        <v>280</v>
      </c>
      <c r="C2" s="55" t="s">
        <v>1709</v>
      </c>
      <c r="D2" s="55" t="s">
        <v>1203</v>
      </c>
      <c r="E2" s="56" t="s">
        <v>34</v>
      </c>
      <c r="F2" s="55" t="s">
        <v>279</v>
      </c>
      <c r="G2" s="4">
        <v>42440</v>
      </c>
      <c r="H2" s="80" t="str">
        <f>IF(C2="-","",VLOOKUP(C2,CouponBondIssuersTable,2,0))</f>
        <v>KOTKAM</v>
      </c>
      <c r="I2" s="80" t="str">
        <f>IF(D2="-","",IFERROR(VLOOKUP(D2,CouponLeadManagersTable,2,0),""))</f>
        <v>UOC</v>
      </c>
      <c r="J2" s="80" t="str">
        <f>IF(D2="-","",IFERROR(VLOOKUP(D2,CouponLeadManagersTable,3,0),""))</f>
        <v>HE</v>
      </c>
      <c r="K2" s="57"/>
      <c r="L2" s="57"/>
      <c r="M2" s="57"/>
      <c r="N2" s="84"/>
      <c r="P2" s="52"/>
    </row>
    <row r="3" spans="1:28">
      <c r="A3" s="57"/>
      <c r="B3" s="57"/>
      <c r="C3" s="57"/>
      <c r="D3" s="57"/>
      <c r="E3" s="57"/>
      <c r="F3" s="57"/>
      <c r="G3" s="59"/>
      <c r="H3" s="57"/>
      <c r="I3" s="57"/>
      <c r="J3" s="57"/>
      <c r="K3" s="57"/>
      <c r="L3" s="57"/>
      <c r="M3" s="57"/>
    </row>
    <row r="4" spans="1:28">
      <c r="A4" s="6" t="s">
        <v>272</v>
      </c>
      <c r="G4" s="53"/>
    </row>
    <row r="5" spans="1:28">
      <c r="A5" s="54"/>
      <c r="G5" s="53"/>
    </row>
    <row r="6" spans="1:28" ht="39.75" customHeight="1">
      <c r="A6" s="63" t="s">
        <v>273</v>
      </c>
      <c r="B6" s="62" t="s">
        <v>275</v>
      </c>
      <c r="C6" s="63" t="s">
        <v>274</v>
      </c>
      <c r="D6" s="63" t="s">
        <v>11</v>
      </c>
      <c r="E6" s="62" t="s">
        <v>270</v>
      </c>
      <c r="F6" s="63" t="s">
        <v>389</v>
      </c>
      <c r="G6" s="63" t="s">
        <v>388</v>
      </c>
      <c r="H6" s="63" t="s">
        <v>541</v>
      </c>
      <c r="I6" s="63" t="s">
        <v>593</v>
      </c>
      <c r="J6" s="63" t="s">
        <v>321</v>
      </c>
      <c r="K6" s="63" t="s">
        <v>322</v>
      </c>
      <c r="L6" s="63" t="s">
        <v>323</v>
      </c>
      <c r="M6" s="63" t="s">
        <v>1094</v>
      </c>
      <c r="N6" s="63" t="s">
        <v>415</v>
      </c>
      <c r="O6" s="62" t="s">
        <v>325</v>
      </c>
      <c r="P6" s="85" t="s">
        <v>277</v>
      </c>
      <c r="Q6" s="64" t="s">
        <v>326</v>
      </c>
      <c r="R6" s="62" t="s">
        <v>327</v>
      </c>
      <c r="S6" s="67" t="s">
        <v>328</v>
      </c>
      <c r="T6" s="68" t="s">
        <v>301</v>
      </c>
      <c r="V6" s="65"/>
      <c r="Y6" s="65"/>
      <c r="Z6" s="65"/>
      <c r="AA6" s="65"/>
      <c r="AB6" s="65"/>
    </row>
    <row r="7" spans="1:28">
      <c r="A7" s="69" t="s">
        <v>1717</v>
      </c>
      <c r="B7" s="69" t="s">
        <v>1716</v>
      </c>
      <c r="C7" s="55"/>
      <c r="D7" s="55" t="s">
        <v>1715</v>
      </c>
      <c r="E7" s="56">
        <v>100000</v>
      </c>
      <c r="F7" s="55" t="s">
        <v>34</v>
      </c>
      <c r="G7" s="55" t="s">
        <v>342</v>
      </c>
      <c r="H7" s="55"/>
      <c r="I7" s="191">
        <v>8.25</v>
      </c>
      <c r="J7" s="55">
        <v>2</v>
      </c>
      <c r="K7" s="4">
        <v>42260</v>
      </c>
      <c r="L7" s="4">
        <v>43903</v>
      </c>
      <c r="M7" s="4" t="s">
        <v>1095</v>
      </c>
      <c r="N7" s="51" t="s">
        <v>411</v>
      </c>
      <c r="O7" s="56">
        <v>105000000</v>
      </c>
      <c r="P7" s="4">
        <v>42076</v>
      </c>
      <c r="Q7" s="4">
        <f>IF(P7&lt;&gt;"",P7,"")</f>
        <v>42076</v>
      </c>
      <c r="R7" s="4">
        <v>43903</v>
      </c>
      <c r="S7" s="4">
        <v>43899</v>
      </c>
      <c r="T7" s="71" t="s">
        <v>1717</v>
      </c>
      <c r="V7" s="65"/>
      <c r="Y7" s="65"/>
      <c r="Z7" s="65"/>
      <c r="AA7" s="65"/>
      <c r="AB7" s="65"/>
    </row>
    <row r="8" spans="1:28" s="57" customFormat="1">
      <c r="A8" s="69"/>
      <c r="B8" s="69"/>
      <c r="C8" s="55"/>
      <c r="D8" s="55"/>
      <c r="E8" s="55"/>
      <c r="F8" s="55"/>
      <c r="G8" s="55"/>
      <c r="H8" s="55"/>
      <c r="I8" s="192"/>
      <c r="J8" s="55"/>
      <c r="K8" s="4"/>
      <c r="L8" s="4" t="str">
        <f t="shared" ref="L8:L71" si="0">IF(R8&lt;&gt;"",R8,"")</f>
        <v/>
      </c>
      <c r="M8" s="4"/>
      <c r="N8" s="51"/>
      <c r="O8" s="56"/>
      <c r="P8" s="4"/>
      <c r="Q8" s="4" t="str">
        <f t="shared" ref="Q8:Q71" si="1">IF(P8&lt;&gt;"",P8,"")</f>
        <v/>
      </c>
      <c r="R8" s="4"/>
      <c r="S8" s="4"/>
      <c r="T8" s="71"/>
      <c r="V8" s="66"/>
      <c r="W8" s="66"/>
      <c r="X8" s="66"/>
      <c r="Y8" s="66"/>
    </row>
    <row r="9" spans="1:28" s="57" customFormat="1">
      <c r="A9" s="69"/>
      <c r="B9" s="69"/>
      <c r="C9" s="55"/>
      <c r="D9" s="55"/>
      <c r="E9" s="55"/>
      <c r="F9" s="55"/>
      <c r="G9" s="55"/>
      <c r="H9" s="55"/>
      <c r="I9" s="70"/>
      <c r="J9" s="55"/>
      <c r="K9" s="4"/>
      <c r="L9" s="4" t="str">
        <f t="shared" si="0"/>
        <v/>
      </c>
      <c r="M9" s="4"/>
      <c r="N9" s="51"/>
      <c r="O9" s="56"/>
      <c r="P9" s="4"/>
      <c r="Q9" s="4" t="str">
        <f t="shared" si="1"/>
        <v/>
      </c>
      <c r="R9" s="4"/>
      <c r="S9" s="4"/>
      <c r="T9" s="71"/>
      <c r="V9" s="66"/>
      <c r="W9" s="66"/>
      <c r="X9" s="66"/>
      <c r="Y9" s="66"/>
    </row>
    <row r="10" spans="1:28">
      <c r="A10" s="69"/>
      <c r="B10" s="69"/>
      <c r="C10" s="55"/>
      <c r="D10" s="55"/>
      <c r="E10" s="55"/>
      <c r="F10" s="55"/>
      <c r="G10" s="55"/>
      <c r="H10" s="55"/>
      <c r="I10" s="70"/>
      <c r="J10" s="55"/>
      <c r="K10" s="4"/>
      <c r="L10" s="4" t="str">
        <f t="shared" si="0"/>
        <v/>
      </c>
      <c r="M10" s="4"/>
      <c r="N10" s="51"/>
      <c r="O10" s="56"/>
      <c r="P10" s="4"/>
      <c r="Q10" s="4" t="str">
        <f t="shared" si="1"/>
        <v/>
      </c>
      <c r="R10" s="4"/>
      <c r="S10" s="4"/>
      <c r="T10" s="71"/>
    </row>
    <row r="11" spans="1:28">
      <c r="A11" s="69"/>
      <c r="B11" s="69"/>
      <c r="C11" s="55"/>
      <c r="D11" s="55"/>
      <c r="E11" s="55"/>
      <c r="F11" s="55"/>
      <c r="G11" s="55"/>
      <c r="H11" s="55"/>
      <c r="I11" s="70"/>
      <c r="J11" s="55"/>
      <c r="K11" s="4"/>
      <c r="L11" s="4" t="str">
        <f t="shared" si="0"/>
        <v/>
      </c>
      <c r="M11" s="4"/>
      <c r="N11" s="51"/>
      <c r="O11" s="56"/>
      <c r="P11" s="4"/>
      <c r="Q11" s="4" t="str">
        <f t="shared" si="1"/>
        <v/>
      </c>
      <c r="R11" s="4"/>
      <c r="S11" s="4"/>
      <c r="T11" s="71"/>
      <c r="V11" s="58"/>
      <c r="W11" s="58"/>
    </row>
    <row r="12" spans="1:28">
      <c r="A12" s="69"/>
      <c r="B12" s="69"/>
      <c r="C12" s="55"/>
      <c r="D12" s="55"/>
      <c r="E12" s="55"/>
      <c r="F12" s="55"/>
      <c r="G12" s="55"/>
      <c r="H12" s="55"/>
      <c r="I12" s="70"/>
      <c r="J12" s="55"/>
      <c r="K12" s="4"/>
      <c r="L12" s="4" t="str">
        <f t="shared" si="0"/>
        <v/>
      </c>
      <c r="M12" s="4"/>
      <c r="N12" s="51"/>
      <c r="O12" s="56"/>
      <c r="P12" s="4"/>
      <c r="Q12" s="4" t="str">
        <f t="shared" si="1"/>
        <v/>
      </c>
      <c r="R12" s="4"/>
      <c r="S12" s="4"/>
      <c r="T12" s="71"/>
      <c r="V12" s="58"/>
      <c r="W12" s="58"/>
    </row>
    <row r="13" spans="1:28" ht="12.75" customHeight="1">
      <c r="A13" s="69"/>
      <c r="B13" s="69"/>
      <c r="C13" s="55"/>
      <c r="D13" s="55"/>
      <c r="E13" s="55"/>
      <c r="F13" s="55"/>
      <c r="G13" s="55"/>
      <c r="H13" s="55"/>
      <c r="I13" s="70"/>
      <c r="J13" s="55"/>
      <c r="K13" s="4"/>
      <c r="L13" s="4" t="str">
        <f t="shared" si="0"/>
        <v/>
      </c>
      <c r="M13" s="4"/>
      <c r="N13" s="51"/>
      <c r="O13" s="56"/>
      <c r="P13" s="4"/>
      <c r="Q13" s="4" t="str">
        <f t="shared" si="1"/>
        <v/>
      </c>
      <c r="R13" s="4"/>
      <c r="S13" s="4"/>
      <c r="T13" s="71"/>
      <c r="U13" s="86"/>
      <c r="V13" s="87"/>
      <c r="W13" s="88"/>
    </row>
    <row r="14" spans="1:28">
      <c r="A14" s="69"/>
      <c r="B14" s="69"/>
      <c r="C14" s="55"/>
      <c r="D14" s="55"/>
      <c r="E14" s="55"/>
      <c r="F14" s="55"/>
      <c r="G14" s="55"/>
      <c r="H14" s="55"/>
      <c r="I14" s="70"/>
      <c r="J14" s="55"/>
      <c r="K14" s="4"/>
      <c r="L14" s="4" t="str">
        <f t="shared" si="0"/>
        <v/>
      </c>
      <c r="M14" s="4"/>
      <c r="N14" s="51"/>
      <c r="O14" s="56"/>
      <c r="P14" s="4"/>
      <c r="Q14" s="4" t="str">
        <f t="shared" si="1"/>
        <v/>
      </c>
      <c r="R14" s="4"/>
      <c r="S14" s="4"/>
      <c r="T14" s="71"/>
      <c r="V14" s="58"/>
      <c r="W14" s="58"/>
    </row>
    <row r="15" spans="1:28">
      <c r="A15" s="69"/>
      <c r="B15" s="69"/>
      <c r="C15" s="55"/>
      <c r="D15" s="55"/>
      <c r="E15" s="55"/>
      <c r="F15" s="55"/>
      <c r="G15" s="55"/>
      <c r="H15" s="55"/>
      <c r="I15" s="70"/>
      <c r="J15" s="55"/>
      <c r="K15" s="4"/>
      <c r="L15" s="4" t="str">
        <f t="shared" si="0"/>
        <v/>
      </c>
      <c r="M15" s="4"/>
      <c r="N15" s="51"/>
      <c r="O15" s="56"/>
      <c r="P15" s="4"/>
      <c r="Q15" s="4" t="str">
        <f t="shared" si="1"/>
        <v/>
      </c>
      <c r="R15" s="4"/>
      <c r="S15" s="4"/>
      <c r="T15" s="71"/>
    </row>
    <row r="16" spans="1:28">
      <c r="A16" s="69"/>
      <c r="B16" s="69"/>
      <c r="C16" s="55"/>
      <c r="D16" s="55"/>
      <c r="E16" s="55"/>
      <c r="F16" s="55"/>
      <c r="G16" s="55"/>
      <c r="H16" s="55"/>
      <c r="I16" s="70"/>
      <c r="J16" s="55"/>
      <c r="K16" s="4"/>
      <c r="L16" s="4" t="str">
        <f t="shared" si="0"/>
        <v/>
      </c>
      <c r="M16" s="4"/>
      <c r="N16" s="51"/>
      <c r="O16" s="56"/>
      <c r="P16" s="4"/>
      <c r="Q16" s="4" t="str">
        <f t="shared" si="1"/>
        <v/>
      </c>
      <c r="R16" s="4"/>
      <c r="S16" s="4"/>
      <c r="T16" s="71"/>
    </row>
    <row r="17" spans="1:20">
      <c r="A17" s="69"/>
      <c r="B17" s="69"/>
      <c r="C17" s="55"/>
      <c r="D17" s="55"/>
      <c r="E17" s="55"/>
      <c r="F17" s="55"/>
      <c r="G17" s="55"/>
      <c r="H17" s="55"/>
      <c r="I17" s="70"/>
      <c r="J17" s="55"/>
      <c r="K17" s="4"/>
      <c r="L17" s="4" t="str">
        <f t="shared" si="0"/>
        <v/>
      </c>
      <c r="M17" s="4"/>
      <c r="N17" s="51"/>
      <c r="O17" s="56"/>
      <c r="P17" s="4"/>
      <c r="Q17" s="4" t="str">
        <f t="shared" si="1"/>
        <v/>
      </c>
      <c r="R17" s="4"/>
      <c r="S17" s="4"/>
      <c r="T17" s="71"/>
    </row>
    <row r="18" spans="1:20">
      <c r="A18" s="69"/>
      <c r="B18" s="69"/>
      <c r="C18" s="55"/>
      <c r="D18" s="55"/>
      <c r="E18" s="55"/>
      <c r="F18" s="55"/>
      <c r="G18" s="55"/>
      <c r="H18" s="55"/>
      <c r="I18" s="70"/>
      <c r="J18" s="55"/>
      <c r="K18" s="4"/>
      <c r="L18" s="4" t="str">
        <f t="shared" si="0"/>
        <v/>
      </c>
      <c r="M18" s="4"/>
      <c r="N18" s="51"/>
      <c r="O18" s="56"/>
      <c r="P18" s="4"/>
      <c r="Q18" s="4" t="str">
        <f t="shared" si="1"/>
        <v/>
      </c>
      <c r="R18" s="4"/>
      <c r="S18" s="4"/>
      <c r="T18" s="71"/>
    </row>
    <row r="19" spans="1:20">
      <c r="A19" s="69"/>
      <c r="B19" s="69"/>
      <c r="C19" s="55"/>
      <c r="D19" s="55"/>
      <c r="E19" s="55"/>
      <c r="F19" s="55"/>
      <c r="G19" s="55"/>
      <c r="H19" s="55"/>
      <c r="I19" s="70"/>
      <c r="J19" s="55"/>
      <c r="K19" s="4"/>
      <c r="L19" s="4" t="str">
        <f t="shared" si="0"/>
        <v/>
      </c>
      <c r="M19" s="4"/>
      <c r="N19" s="51"/>
      <c r="O19" s="56"/>
      <c r="P19" s="4"/>
      <c r="Q19" s="4" t="str">
        <f t="shared" si="1"/>
        <v/>
      </c>
      <c r="R19" s="4"/>
      <c r="S19" s="4"/>
      <c r="T19" s="71"/>
    </row>
    <row r="20" spans="1:20">
      <c r="A20" s="69"/>
      <c r="B20" s="69"/>
      <c r="C20" s="55"/>
      <c r="D20" s="55"/>
      <c r="E20" s="55"/>
      <c r="F20" s="55"/>
      <c r="G20" s="55"/>
      <c r="H20" s="55"/>
      <c r="I20" s="70"/>
      <c r="J20" s="55"/>
      <c r="K20" s="4"/>
      <c r="L20" s="4" t="str">
        <f t="shared" si="0"/>
        <v/>
      </c>
      <c r="M20" s="4"/>
      <c r="N20" s="51"/>
      <c r="O20" s="56"/>
      <c r="P20" s="4"/>
      <c r="Q20" s="4" t="str">
        <f t="shared" si="1"/>
        <v/>
      </c>
      <c r="R20" s="4"/>
      <c r="S20" s="4"/>
      <c r="T20" s="71"/>
    </row>
    <row r="21" spans="1:20">
      <c r="A21" s="69"/>
      <c r="B21" s="69"/>
      <c r="C21" s="55"/>
      <c r="D21" s="55"/>
      <c r="E21" s="55"/>
      <c r="F21" s="55"/>
      <c r="G21" s="55"/>
      <c r="H21" s="55"/>
      <c r="I21" s="70"/>
      <c r="J21" s="55"/>
      <c r="K21" s="4"/>
      <c r="L21" s="4" t="str">
        <f t="shared" si="0"/>
        <v/>
      </c>
      <c r="M21" s="4"/>
      <c r="N21" s="51"/>
      <c r="O21" s="56"/>
      <c r="P21" s="4"/>
      <c r="Q21" s="4" t="str">
        <f t="shared" si="1"/>
        <v/>
      </c>
      <c r="R21" s="4"/>
      <c r="S21" s="4"/>
      <c r="T21" s="71"/>
    </row>
    <row r="22" spans="1:20">
      <c r="A22" s="69"/>
      <c r="B22" s="69"/>
      <c r="C22" s="55"/>
      <c r="D22" s="55"/>
      <c r="E22" s="55"/>
      <c r="F22" s="55"/>
      <c r="G22" s="55"/>
      <c r="H22" s="55"/>
      <c r="I22" s="70"/>
      <c r="J22" s="55"/>
      <c r="K22" s="4"/>
      <c r="L22" s="4" t="str">
        <f t="shared" si="0"/>
        <v/>
      </c>
      <c r="M22" s="4"/>
      <c r="N22" s="51"/>
      <c r="O22" s="56"/>
      <c r="P22" s="4"/>
      <c r="Q22" s="4" t="str">
        <f t="shared" si="1"/>
        <v/>
      </c>
      <c r="R22" s="4"/>
      <c r="S22" s="4"/>
      <c r="T22" s="71"/>
    </row>
    <row r="23" spans="1:20">
      <c r="A23" s="69"/>
      <c r="B23" s="69"/>
      <c r="C23" s="55"/>
      <c r="D23" s="55"/>
      <c r="E23" s="55"/>
      <c r="F23" s="55"/>
      <c r="G23" s="55"/>
      <c r="H23" s="55"/>
      <c r="I23" s="70"/>
      <c r="J23" s="55"/>
      <c r="K23" s="4"/>
      <c r="L23" s="4" t="str">
        <f t="shared" si="0"/>
        <v/>
      </c>
      <c r="M23" s="4"/>
      <c r="N23" s="51"/>
      <c r="O23" s="56"/>
      <c r="P23" s="4"/>
      <c r="Q23" s="4" t="str">
        <f t="shared" si="1"/>
        <v/>
      </c>
      <c r="R23" s="4"/>
      <c r="S23" s="4"/>
      <c r="T23" s="71"/>
    </row>
    <row r="24" spans="1:20">
      <c r="A24" s="69"/>
      <c r="B24" s="69"/>
      <c r="C24" s="55"/>
      <c r="D24" s="55"/>
      <c r="E24" s="55"/>
      <c r="F24" s="55"/>
      <c r="G24" s="55"/>
      <c r="H24" s="55"/>
      <c r="I24" s="70"/>
      <c r="J24" s="55"/>
      <c r="K24" s="4"/>
      <c r="L24" s="4" t="str">
        <f t="shared" si="0"/>
        <v/>
      </c>
      <c r="M24" s="4"/>
      <c r="N24" s="51"/>
      <c r="O24" s="56"/>
      <c r="P24" s="4"/>
      <c r="Q24" s="4" t="str">
        <f t="shared" si="1"/>
        <v/>
      </c>
      <c r="R24" s="4"/>
      <c r="S24" s="4"/>
      <c r="T24" s="71"/>
    </row>
    <row r="25" spans="1:20">
      <c r="A25" s="69"/>
      <c r="B25" s="69"/>
      <c r="C25" s="55"/>
      <c r="D25" s="55"/>
      <c r="E25" s="55"/>
      <c r="F25" s="55"/>
      <c r="G25" s="55"/>
      <c r="H25" s="55"/>
      <c r="I25" s="70"/>
      <c r="J25" s="55"/>
      <c r="K25" s="4"/>
      <c r="L25" s="4" t="str">
        <f t="shared" si="0"/>
        <v/>
      </c>
      <c r="M25" s="4"/>
      <c r="N25" s="51"/>
      <c r="O25" s="56"/>
      <c r="P25" s="4"/>
      <c r="Q25" s="4" t="str">
        <f t="shared" si="1"/>
        <v/>
      </c>
      <c r="R25" s="4"/>
      <c r="S25" s="4"/>
      <c r="T25" s="71"/>
    </row>
    <row r="26" spans="1:20">
      <c r="A26" s="69"/>
      <c r="B26" s="69"/>
      <c r="C26" s="55"/>
      <c r="D26" s="55"/>
      <c r="E26" s="55"/>
      <c r="F26" s="55"/>
      <c r="G26" s="55"/>
      <c r="H26" s="55"/>
      <c r="I26" s="70"/>
      <c r="J26" s="55"/>
      <c r="K26" s="4"/>
      <c r="L26" s="4" t="str">
        <f t="shared" si="0"/>
        <v/>
      </c>
      <c r="M26" s="4"/>
      <c r="N26" s="51"/>
      <c r="O26" s="56"/>
      <c r="P26" s="4"/>
      <c r="Q26" s="4" t="str">
        <f t="shared" si="1"/>
        <v/>
      </c>
      <c r="R26" s="4"/>
      <c r="S26" s="4"/>
      <c r="T26" s="71"/>
    </row>
    <row r="27" spans="1:20">
      <c r="A27" s="69"/>
      <c r="B27" s="69"/>
      <c r="C27" s="55"/>
      <c r="D27" s="55"/>
      <c r="E27" s="55"/>
      <c r="F27" s="55"/>
      <c r="G27" s="55"/>
      <c r="H27" s="55"/>
      <c r="I27" s="70"/>
      <c r="J27" s="55"/>
      <c r="K27" s="4"/>
      <c r="L27" s="4" t="str">
        <f t="shared" si="0"/>
        <v/>
      </c>
      <c r="M27" s="4"/>
      <c r="N27" s="51"/>
      <c r="O27" s="56"/>
      <c r="P27" s="4"/>
      <c r="Q27" s="4" t="str">
        <f t="shared" si="1"/>
        <v/>
      </c>
      <c r="R27" s="4"/>
      <c r="S27" s="4"/>
      <c r="T27" s="71"/>
    </row>
    <row r="28" spans="1:20">
      <c r="A28" s="69"/>
      <c r="B28" s="69"/>
      <c r="C28" s="55"/>
      <c r="D28" s="55"/>
      <c r="E28" s="55"/>
      <c r="F28" s="55"/>
      <c r="G28" s="55"/>
      <c r="H28" s="55"/>
      <c r="I28" s="70"/>
      <c r="J28" s="55"/>
      <c r="K28" s="4"/>
      <c r="L28" s="4" t="str">
        <f t="shared" si="0"/>
        <v/>
      </c>
      <c r="M28" s="4"/>
      <c r="N28" s="51"/>
      <c r="O28" s="56"/>
      <c r="P28" s="4"/>
      <c r="Q28" s="4" t="str">
        <f t="shared" si="1"/>
        <v/>
      </c>
      <c r="R28" s="4"/>
      <c r="S28" s="4"/>
      <c r="T28" s="71"/>
    </row>
    <row r="29" spans="1:20">
      <c r="A29" s="69"/>
      <c r="B29" s="69"/>
      <c r="C29" s="55"/>
      <c r="D29" s="55"/>
      <c r="E29" s="55"/>
      <c r="F29" s="55"/>
      <c r="G29" s="55"/>
      <c r="H29" s="55"/>
      <c r="I29" s="70"/>
      <c r="J29" s="55"/>
      <c r="K29" s="4"/>
      <c r="L29" s="4" t="str">
        <f t="shared" si="0"/>
        <v/>
      </c>
      <c r="M29" s="4"/>
      <c r="N29" s="51"/>
      <c r="O29" s="56"/>
      <c r="P29" s="4"/>
      <c r="Q29" s="4" t="str">
        <f t="shared" si="1"/>
        <v/>
      </c>
      <c r="R29" s="4"/>
      <c r="S29" s="4"/>
      <c r="T29" s="71"/>
    </row>
    <row r="30" spans="1:20">
      <c r="A30" s="69"/>
      <c r="B30" s="69"/>
      <c r="C30" s="55"/>
      <c r="D30" s="55"/>
      <c r="E30" s="55"/>
      <c r="F30" s="55"/>
      <c r="G30" s="55"/>
      <c r="H30" s="55"/>
      <c r="I30" s="70"/>
      <c r="J30" s="55"/>
      <c r="K30" s="4"/>
      <c r="L30" s="4" t="str">
        <f t="shared" si="0"/>
        <v/>
      </c>
      <c r="M30" s="4"/>
      <c r="N30" s="51"/>
      <c r="O30" s="56"/>
      <c r="P30" s="4"/>
      <c r="Q30" s="4" t="str">
        <f t="shared" si="1"/>
        <v/>
      </c>
      <c r="R30" s="4"/>
      <c r="S30" s="4"/>
      <c r="T30" s="71"/>
    </row>
    <row r="31" spans="1:20">
      <c r="A31" s="69"/>
      <c r="B31" s="69"/>
      <c r="C31" s="55"/>
      <c r="D31" s="55"/>
      <c r="E31" s="55"/>
      <c r="F31" s="55"/>
      <c r="G31" s="55"/>
      <c r="H31" s="55"/>
      <c r="I31" s="70"/>
      <c r="J31" s="55"/>
      <c r="K31" s="4"/>
      <c r="L31" s="4" t="str">
        <f t="shared" si="0"/>
        <v/>
      </c>
      <c r="M31" s="4"/>
      <c r="N31" s="51"/>
      <c r="O31" s="56"/>
      <c r="P31" s="4"/>
      <c r="Q31" s="4" t="str">
        <f t="shared" si="1"/>
        <v/>
      </c>
      <c r="R31" s="4"/>
      <c r="S31" s="4"/>
      <c r="T31" s="71"/>
    </row>
    <row r="32" spans="1:20">
      <c r="A32" s="69"/>
      <c r="B32" s="69"/>
      <c r="C32" s="55"/>
      <c r="D32" s="55"/>
      <c r="E32" s="55"/>
      <c r="F32" s="55"/>
      <c r="G32" s="55"/>
      <c r="H32" s="55"/>
      <c r="I32" s="70"/>
      <c r="J32" s="55"/>
      <c r="K32" s="4"/>
      <c r="L32" s="4" t="str">
        <f t="shared" si="0"/>
        <v/>
      </c>
      <c r="M32" s="4"/>
      <c r="N32" s="51"/>
      <c r="O32" s="56"/>
      <c r="P32" s="4"/>
      <c r="Q32" s="4" t="str">
        <f t="shared" si="1"/>
        <v/>
      </c>
      <c r="R32" s="4"/>
      <c r="S32" s="4"/>
      <c r="T32" s="71"/>
    </row>
    <row r="33" spans="1:20">
      <c r="A33" s="69"/>
      <c r="B33" s="69"/>
      <c r="C33" s="55"/>
      <c r="D33" s="55"/>
      <c r="E33" s="55"/>
      <c r="F33" s="55"/>
      <c r="G33" s="55"/>
      <c r="H33" s="55"/>
      <c r="I33" s="70"/>
      <c r="J33" s="55"/>
      <c r="K33" s="4"/>
      <c r="L33" s="4" t="str">
        <f t="shared" si="0"/>
        <v/>
      </c>
      <c r="M33" s="4"/>
      <c r="N33" s="51"/>
      <c r="O33" s="56"/>
      <c r="P33" s="4"/>
      <c r="Q33" s="4" t="str">
        <f t="shared" si="1"/>
        <v/>
      </c>
      <c r="R33" s="4"/>
      <c r="S33" s="4"/>
      <c r="T33" s="71"/>
    </row>
    <row r="34" spans="1:20">
      <c r="A34" s="69"/>
      <c r="B34" s="69"/>
      <c r="C34" s="55"/>
      <c r="D34" s="55"/>
      <c r="E34" s="55"/>
      <c r="F34" s="55"/>
      <c r="G34" s="55"/>
      <c r="H34" s="55"/>
      <c r="I34" s="70"/>
      <c r="J34" s="55"/>
      <c r="K34" s="4"/>
      <c r="L34" s="4" t="str">
        <f t="shared" si="0"/>
        <v/>
      </c>
      <c r="M34" s="4"/>
      <c r="N34" s="51"/>
      <c r="O34" s="56"/>
      <c r="P34" s="4"/>
      <c r="Q34" s="4" t="str">
        <f t="shared" si="1"/>
        <v/>
      </c>
      <c r="R34" s="4"/>
      <c r="S34" s="4"/>
      <c r="T34" s="71"/>
    </row>
    <row r="35" spans="1:20">
      <c r="A35" s="69"/>
      <c r="B35" s="69"/>
      <c r="C35" s="55"/>
      <c r="D35" s="55"/>
      <c r="E35" s="55"/>
      <c r="F35" s="55"/>
      <c r="G35" s="55"/>
      <c r="H35" s="55"/>
      <c r="I35" s="70"/>
      <c r="J35" s="55"/>
      <c r="K35" s="4"/>
      <c r="L35" s="4" t="str">
        <f t="shared" si="0"/>
        <v/>
      </c>
      <c r="M35" s="4"/>
      <c r="N35" s="51"/>
      <c r="O35" s="56"/>
      <c r="P35" s="4"/>
      <c r="Q35" s="4" t="str">
        <f t="shared" si="1"/>
        <v/>
      </c>
      <c r="R35" s="4"/>
      <c r="S35" s="4"/>
      <c r="T35" s="71"/>
    </row>
    <row r="36" spans="1:20">
      <c r="A36" s="69"/>
      <c r="B36" s="69"/>
      <c r="C36" s="55"/>
      <c r="D36" s="55"/>
      <c r="E36" s="55"/>
      <c r="F36" s="55"/>
      <c r="G36" s="55"/>
      <c r="H36" s="55"/>
      <c r="I36" s="70"/>
      <c r="J36" s="55"/>
      <c r="K36" s="4"/>
      <c r="L36" s="4" t="str">
        <f t="shared" si="0"/>
        <v/>
      </c>
      <c r="M36" s="4"/>
      <c r="N36" s="51"/>
      <c r="O36" s="56"/>
      <c r="P36" s="4"/>
      <c r="Q36" s="4" t="str">
        <f t="shared" si="1"/>
        <v/>
      </c>
      <c r="R36" s="4"/>
      <c r="S36" s="4"/>
      <c r="T36" s="71"/>
    </row>
    <row r="37" spans="1:20">
      <c r="A37" s="69"/>
      <c r="B37" s="69"/>
      <c r="C37" s="55"/>
      <c r="D37" s="55"/>
      <c r="E37" s="55"/>
      <c r="F37" s="55"/>
      <c r="G37" s="55"/>
      <c r="H37" s="55"/>
      <c r="I37" s="70"/>
      <c r="J37" s="55"/>
      <c r="K37" s="4"/>
      <c r="L37" s="4" t="str">
        <f t="shared" si="0"/>
        <v/>
      </c>
      <c r="M37" s="4"/>
      <c r="N37" s="51"/>
      <c r="O37" s="56"/>
      <c r="P37" s="4"/>
      <c r="Q37" s="4" t="str">
        <f t="shared" si="1"/>
        <v/>
      </c>
      <c r="R37" s="4"/>
      <c r="S37" s="4"/>
      <c r="T37" s="71"/>
    </row>
    <row r="38" spans="1:20">
      <c r="A38" s="69"/>
      <c r="B38" s="69"/>
      <c r="C38" s="55"/>
      <c r="D38" s="55"/>
      <c r="E38" s="55"/>
      <c r="F38" s="55"/>
      <c r="G38" s="55"/>
      <c r="H38" s="55"/>
      <c r="I38" s="70"/>
      <c r="J38" s="55"/>
      <c r="K38" s="4"/>
      <c r="L38" s="4" t="str">
        <f t="shared" si="0"/>
        <v/>
      </c>
      <c r="M38" s="4"/>
      <c r="N38" s="51"/>
      <c r="O38" s="56"/>
      <c r="P38" s="4"/>
      <c r="Q38" s="4" t="str">
        <f t="shared" si="1"/>
        <v/>
      </c>
      <c r="R38" s="4"/>
      <c r="S38" s="4"/>
      <c r="T38" s="71"/>
    </row>
    <row r="39" spans="1:20">
      <c r="A39" s="69"/>
      <c r="B39" s="69"/>
      <c r="C39" s="55"/>
      <c r="D39" s="55"/>
      <c r="E39" s="55"/>
      <c r="F39" s="55"/>
      <c r="G39" s="55"/>
      <c r="H39" s="55"/>
      <c r="I39" s="70"/>
      <c r="J39" s="55"/>
      <c r="K39" s="4"/>
      <c r="L39" s="4" t="str">
        <f t="shared" si="0"/>
        <v/>
      </c>
      <c r="M39" s="4"/>
      <c r="N39" s="51"/>
      <c r="O39" s="56"/>
      <c r="P39" s="4"/>
      <c r="Q39" s="4" t="str">
        <f t="shared" si="1"/>
        <v/>
      </c>
      <c r="R39" s="4"/>
      <c r="S39" s="4"/>
      <c r="T39" s="71"/>
    </row>
    <row r="40" spans="1:20">
      <c r="A40" s="69"/>
      <c r="B40" s="69"/>
      <c r="C40" s="55"/>
      <c r="D40" s="55"/>
      <c r="E40" s="55"/>
      <c r="F40" s="55"/>
      <c r="G40" s="55"/>
      <c r="H40" s="55"/>
      <c r="I40" s="70"/>
      <c r="J40" s="55"/>
      <c r="K40" s="4"/>
      <c r="L40" s="4" t="str">
        <f t="shared" si="0"/>
        <v/>
      </c>
      <c r="M40" s="4"/>
      <c r="N40" s="51"/>
      <c r="O40" s="56"/>
      <c r="P40" s="4"/>
      <c r="Q40" s="4" t="str">
        <f t="shared" si="1"/>
        <v/>
      </c>
      <c r="R40" s="4"/>
      <c r="S40" s="4"/>
      <c r="T40" s="71"/>
    </row>
    <row r="41" spans="1:20">
      <c r="A41" s="69"/>
      <c r="B41" s="69"/>
      <c r="C41" s="55"/>
      <c r="D41" s="55"/>
      <c r="E41" s="55"/>
      <c r="F41" s="55"/>
      <c r="G41" s="55"/>
      <c r="H41" s="55"/>
      <c r="I41" s="70"/>
      <c r="J41" s="55"/>
      <c r="K41" s="4"/>
      <c r="L41" s="4" t="str">
        <f t="shared" si="0"/>
        <v/>
      </c>
      <c r="M41" s="4"/>
      <c r="N41" s="51"/>
      <c r="O41" s="56"/>
      <c r="P41" s="4"/>
      <c r="Q41" s="4" t="str">
        <f t="shared" si="1"/>
        <v/>
      </c>
      <c r="R41" s="4"/>
      <c r="S41" s="4"/>
      <c r="T41" s="71"/>
    </row>
    <row r="42" spans="1:20">
      <c r="A42" s="69"/>
      <c r="B42" s="69"/>
      <c r="C42" s="55"/>
      <c r="D42" s="55"/>
      <c r="E42" s="55"/>
      <c r="F42" s="55"/>
      <c r="G42" s="55"/>
      <c r="H42" s="55"/>
      <c r="I42" s="70"/>
      <c r="J42" s="55"/>
      <c r="K42" s="4"/>
      <c r="L42" s="4" t="str">
        <f t="shared" si="0"/>
        <v/>
      </c>
      <c r="M42" s="4"/>
      <c r="N42" s="51"/>
      <c r="O42" s="56"/>
      <c r="P42" s="4"/>
      <c r="Q42" s="4" t="str">
        <f t="shared" si="1"/>
        <v/>
      </c>
      <c r="R42" s="4"/>
      <c r="S42" s="4"/>
      <c r="T42" s="71"/>
    </row>
    <row r="43" spans="1:20">
      <c r="A43" s="69"/>
      <c r="B43" s="69"/>
      <c r="C43" s="55"/>
      <c r="D43" s="55"/>
      <c r="E43" s="55"/>
      <c r="F43" s="55"/>
      <c r="G43" s="55"/>
      <c r="H43" s="55"/>
      <c r="I43" s="70"/>
      <c r="J43" s="55"/>
      <c r="K43" s="4"/>
      <c r="L43" s="4" t="str">
        <f t="shared" si="0"/>
        <v/>
      </c>
      <c r="M43" s="4"/>
      <c r="N43" s="51"/>
      <c r="O43" s="56"/>
      <c r="P43" s="4"/>
      <c r="Q43" s="4" t="str">
        <f t="shared" si="1"/>
        <v/>
      </c>
      <c r="R43" s="4"/>
      <c r="S43" s="4"/>
      <c r="T43" s="71"/>
    </row>
    <row r="44" spans="1:20">
      <c r="A44" s="69"/>
      <c r="B44" s="69"/>
      <c r="C44" s="55"/>
      <c r="D44" s="55"/>
      <c r="E44" s="55"/>
      <c r="F44" s="55"/>
      <c r="G44" s="55"/>
      <c r="H44" s="55"/>
      <c r="I44" s="70"/>
      <c r="J44" s="55"/>
      <c r="K44" s="4"/>
      <c r="L44" s="4" t="str">
        <f t="shared" si="0"/>
        <v/>
      </c>
      <c r="M44" s="4"/>
      <c r="N44" s="51"/>
      <c r="O44" s="56"/>
      <c r="P44" s="4"/>
      <c r="Q44" s="4" t="str">
        <f t="shared" si="1"/>
        <v/>
      </c>
      <c r="R44" s="4"/>
      <c r="S44" s="4"/>
      <c r="T44" s="71"/>
    </row>
    <row r="45" spans="1:20">
      <c r="A45" s="69"/>
      <c r="B45" s="69"/>
      <c r="C45" s="55"/>
      <c r="D45" s="55"/>
      <c r="E45" s="55"/>
      <c r="F45" s="55"/>
      <c r="G45" s="55"/>
      <c r="H45" s="55"/>
      <c r="I45" s="70"/>
      <c r="J45" s="55"/>
      <c r="K45" s="4"/>
      <c r="L45" s="4" t="str">
        <f t="shared" si="0"/>
        <v/>
      </c>
      <c r="M45" s="4"/>
      <c r="N45" s="51"/>
      <c r="O45" s="56"/>
      <c r="P45" s="4"/>
      <c r="Q45" s="4" t="str">
        <f t="shared" si="1"/>
        <v/>
      </c>
      <c r="R45" s="4"/>
      <c r="S45" s="4"/>
      <c r="T45" s="71"/>
    </row>
    <row r="46" spans="1:20">
      <c r="A46" s="69"/>
      <c r="B46" s="69"/>
      <c r="C46" s="55"/>
      <c r="D46" s="55"/>
      <c r="E46" s="55"/>
      <c r="F46" s="55"/>
      <c r="G46" s="55"/>
      <c r="H46" s="55"/>
      <c r="I46" s="70"/>
      <c r="J46" s="55"/>
      <c r="K46" s="4"/>
      <c r="L46" s="4" t="str">
        <f t="shared" si="0"/>
        <v/>
      </c>
      <c r="M46" s="4"/>
      <c r="N46" s="51"/>
      <c r="O46" s="56"/>
      <c r="P46" s="4"/>
      <c r="Q46" s="4" t="str">
        <f t="shared" si="1"/>
        <v/>
      </c>
      <c r="R46" s="4"/>
      <c r="S46" s="4"/>
      <c r="T46" s="71"/>
    </row>
    <row r="47" spans="1:20">
      <c r="A47" s="69"/>
      <c r="B47" s="69"/>
      <c r="C47" s="55"/>
      <c r="D47" s="55"/>
      <c r="E47" s="55"/>
      <c r="F47" s="55"/>
      <c r="G47" s="55"/>
      <c r="H47" s="55"/>
      <c r="I47" s="70"/>
      <c r="J47" s="55"/>
      <c r="K47" s="4"/>
      <c r="L47" s="4" t="str">
        <f t="shared" si="0"/>
        <v/>
      </c>
      <c r="M47" s="4"/>
      <c r="N47" s="51"/>
      <c r="O47" s="56"/>
      <c r="P47" s="4"/>
      <c r="Q47" s="4" t="str">
        <f t="shared" si="1"/>
        <v/>
      </c>
      <c r="R47" s="4"/>
      <c r="S47" s="4"/>
      <c r="T47" s="71"/>
    </row>
    <row r="48" spans="1:20">
      <c r="A48" s="69"/>
      <c r="B48" s="69"/>
      <c r="C48" s="55"/>
      <c r="D48" s="55"/>
      <c r="E48" s="55"/>
      <c r="F48" s="55"/>
      <c r="G48" s="55"/>
      <c r="H48" s="55"/>
      <c r="I48" s="70"/>
      <c r="J48" s="55"/>
      <c r="K48" s="4"/>
      <c r="L48" s="4" t="str">
        <f t="shared" si="0"/>
        <v/>
      </c>
      <c r="M48" s="4"/>
      <c r="N48" s="51"/>
      <c r="O48" s="56"/>
      <c r="P48" s="4"/>
      <c r="Q48" s="4" t="str">
        <f t="shared" si="1"/>
        <v/>
      </c>
      <c r="R48" s="4"/>
      <c r="S48" s="4"/>
      <c r="T48" s="71"/>
    </row>
    <row r="49" spans="1:20">
      <c r="A49" s="69"/>
      <c r="B49" s="69"/>
      <c r="C49" s="55"/>
      <c r="D49" s="55"/>
      <c r="E49" s="55"/>
      <c r="F49" s="55"/>
      <c r="G49" s="55"/>
      <c r="H49" s="55"/>
      <c r="I49" s="70"/>
      <c r="J49" s="55"/>
      <c r="K49" s="4"/>
      <c r="L49" s="4" t="str">
        <f t="shared" si="0"/>
        <v/>
      </c>
      <c r="M49" s="4"/>
      <c r="N49" s="51"/>
      <c r="O49" s="56"/>
      <c r="P49" s="4"/>
      <c r="Q49" s="4" t="str">
        <f t="shared" si="1"/>
        <v/>
      </c>
      <c r="R49" s="4"/>
      <c r="S49" s="4"/>
      <c r="T49" s="71"/>
    </row>
    <row r="50" spans="1:20">
      <c r="A50" s="69"/>
      <c r="B50" s="69"/>
      <c r="C50" s="55"/>
      <c r="D50" s="55"/>
      <c r="E50" s="55"/>
      <c r="F50" s="55"/>
      <c r="G50" s="55"/>
      <c r="H50" s="55"/>
      <c r="I50" s="70"/>
      <c r="J50" s="55"/>
      <c r="K50" s="4"/>
      <c r="L50" s="4" t="str">
        <f t="shared" si="0"/>
        <v/>
      </c>
      <c r="M50" s="4"/>
      <c r="N50" s="51"/>
      <c r="O50" s="56"/>
      <c r="P50" s="4"/>
      <c r="Q50" s="4" t="str">
        <f t="shared" si="1"/>
        <v/>
      </c>
      <c r="R50" s="4"/>
      <c r="S50" s="4"/>
      <c r="T50" s="71"/>
    </row>
    <row r="51" spans="1:20">
      <c r="A51" s="69"/>
      <c r="B51" s="69"/>
      <c r="C51" s="55"/>
      <c r="D51" s="55"/>
      <c r="E51" s="55"/>
      <c r="F51" s="55"/>
      <c r="G51" s="55"/>
      <c r="H51" s="55"/>
      <c r="I51" s="70"/>
      <c r="J51" s="55"/>
      <c r="K51" s="4"/>
      <c r="L51" s="4" t="str">
        <f t="shared" si="0"/>
        <v/>
      </c>
      <c r="M51" s="4"/>
      <c r="N51" s="51"/>
      <c r="O51" s="56"/>
      <c r="P51" s="4"/>
      <c r="Q51" s="4" t="str">
        <f t="shared" si="1"/>
        <v/>
      </c>
      <c r="R51" s="4"/>
      <c r="S51" s="4"/>
      <c r="T51" s="71"/>
    </row>
    <row r="52" spans="1:20">
      <c r="A52" s="69"/>
      <c r="B52" s="69"/>
      <c r="C52" s="55"/>
      <c r="D52" s="55"/>
      <c r="E52" s="55"/>
      <c r="F52" s="55"/>
      <c r="G52" s="55"/>
      <c r="H52" s="55"/>
      <c r="I52" s="70"/>
      <c r="J52" s="55"/>
      <c r="K52" s="4"/>
      <c r="L52" s="4" t="str">
        <f t="shared" si="0"/>
        <v/>
      </c>
      <c r="M52" s="4"/>
      <c r="N52" s="51"/>
      <c r="O52" s="56"/>
      <c r="P52" s="4"/>
      <c r="Q52" s="4" t="str">
        <f t="shared" si="1"/>
        <v/>
      </c>
      <c r="R52" s="4"/>
      <c r="S52" s="4"/>
      <c r="T52" s="71"/>
    </row>
    <row r="53" spans="1:20">
      <c r="A53" s="69"/>
      <c r="B53" s="69"/>
      <c r="C53" s="55"/>
      <c r="D53" s="55"/>
      <c r="E53" s="55"/>
      <c r="F53" s="55"/>
      <c r="G53" s="55"/>
      <c r="H53" s="55"/>
      <c r="I53" s="70"/>
      <c r="J53" s="55"/>
      <c r="K53" s="4"/>
      <c r="L53" s="4" t="str">
        <f t="shared" si="0"/>
        <v/>
      </c>
      <c r="M53" s="4"/>
      <c r="N53" s="51"/>
      <c r="O53" s="56"/>
      <c r="P53" s="4"/>
      <c r="Q53" s="4" t="str">
        <f t="shared" si="1"/>
        <v/>
      </c>
      <c r="R53" s="4"/>
      <c r="S53" s="4"/>
      <c r="T53" s="71"/>
    </row>
    <row r="54" spans="1:20">
      <c r="A54" s="69"/>
      <c r="B54" s="69"/>
      <c r="C54" s="55"/>
      <c r="D54" s="55"/>
      <c r="E54" s="55"/>
      <c r="F54" s="55"/>
      <c r="G54" s="55"/>
      <c r="H54" s="55"/>
      <c r="I54" s="70"/>
      <c r="J54" s="55"/>
      <c r="K54" s="4"/>
      <c r="L54" s="4" t="str">
        <f t="shared" si="0"/>
        <v/>
      </c>
      <c r="M54" s="4"/>
      <c r="N54" s="51"/>
      <c r="O54" s="56"/>
      <c r="P54" s="4"/>
      <c r="Q54" s="4" t="str">
        <f t="shared" si="1"/>
        <v/>
      </c>
      <c r="R54" s="4"/>
      <c r="S54" s="4"/>
      <c r="T54" s="71"/>
    </row>
    <row r="55" spans="1:20">
      <c r="A55" s="69"/>
      <c r="B55" s="69"/>
      <c r="C55" s="55"/>
      <c r="D55" s="55"/>
      <c r="E55" s="55"/>
      <c r="F55" s="55"/>
      <c r="G55" s="55"/>
      <c r="H55" s="55"/>
      <c r="I55" s="70"/>
      <c r="J55" s="55"/>
      <c r="K55" s="4"/>
      <c r="L55" s="4" t="str">
        <f t="shared" si="0"/>
        <v/>
      </c>
      <c r="M55" s="4"/>
      <c r="N55" s="51"/>
      <c r="O55" s="56"/>
      <c r="P55" s="4"/>
      <c r="Q55" s="4" t="str">
        <f t="shared" si="1"/>
        <v/>
      </c>
      <c r="R55" s="4"/>
      <c r="S55" s="4"/>
      <c r="T55" s="71"/>
    </row>
    <row r="56" spans="1:20">
      <c r="A56" s="69"/>
      <c r="B56" s="69"/>
      <c r="C56" s="55"/>
      <c r="D56" s="55"/>
      <c r="E56" s="55"/>
      <c r="F56" s="55"/>
      <c r="G56" s="55"/>
      <c r="H56" s="55"/>
      <c r="I56" s="70"/>
      <c r="J56" s="55"/>
      <c r="K56" s="4"/>
      <c r="L56" s="4" t="str">
        <f t="shared" si="0"/>
        <v/>
      </c>
      <c r="M56" s="4"/>
      <c r="N56" s="51"/>
      <c r="O56" s="56"/>
      <c r="P56" s="4"/>
      <c r="Q56" s="4" t="str">
        <f t="shared" si="1"/>
        <v/>
      </c>
      <c r="R56" s="4"/>
      <c r="S56" s="4"/>
      <c r="T56" s="71"/>
    </row>
    <row r="57" spans="1:20">
      <c r="A57" s="69"/>
      <c r="B57" s="69"/>
      <c r="C57" s="55"/>
      <c r="D57" s="55"/>
      <c r="E57" s="55"/>
      <c r="F57" s="55"/>
      <c r="G57" s="55"/>
      <c r="H57" s="55"/>
      <c r="I57" s="70"/>
      <c r="J57" s="55"/>
      <c r="K57" s="4"/>
      <c r="L57" s="4" t="str">
        <f t="shared" si="0"/>
        <v/>
      </c>
      <c r="M57" s="4"/>
      <c r="N57" s="51"/>
      <c r="O57" s="56"/>
      <c r="P57" s="4"/>
      <c r="Q57" s="4" t="str">
        <f t="shared" si="1"/>
        <v/>
      </c>
      <c r="R57" s="4"/>
      <c r="S57" s="4"/>
      <c r="T57" s="71"/>
    </row>
    <row r="58" spans="1:20">
      <c r="A58" s="69"/>
      <c r="B58" s="69"/>
      <c r="C58" s="55"/>
      <c r="D58" s="55"/>
      <c r="E58" s="55"/>
      <c r="F58" s="55"/>
      <c r="G58" s="55"/>
      <c r="H58" s="55"/>
      <c r="I58" s="70"/>
      <c r="J58" s="55"/>
      <c r="K58" s="4"/>
      <c r="L58" s="4" t="str">
        <f t="shared" si="0"/>
        <v/>
      </c>
      <c r="M58" s="4"/>
      <c r="N58" s="51"/>
      <c r="O58" s="56"/>
      <c r="P58" s="4"/>
      <c r="Q58" s="4" t="str">
        <f t="shared" si="1"/>
        <v/>
      </c>
      <c r="R58" s="4"/>
      <c r="S58" s="4"/>
      <c r="T58" s="71"/>
    </row>
    <row r="59" spans="1:20">
      <c r="A59" s="69"/>
      <c r="B59" s="69"/>
      <c r="C59" s="55"/>
      <c r="D59" s="55"/>
      <c r="E59" s="55"/>
      <c r="F59" s="55"/>
      <c r="G59" s="55"/>
      <c r="H59" s="55"/>
      <c r="I59" s="70"/>
      <c r="J59" s="55"/>
      <c r="K59" s="4"/>
      <c r="L59" s="4" t="str">
        <f t="shared" si="0"/>
        <v/>
      </c>
      <c r="M59" s="4"/>
      <c r="N59" s="51"/>
      <c r="O59" s="56"/>
      <c r="P59" s="4"/>
      <c r="Q59" s="4" t="str">
        <f t="shared" si="1"/>
        <v/>
      </c>
      <c r="R59" s="4"/>
      <c r="S59" s="4"/>
      <c r="T59" s="71"/>
    </row>
    <row r="60" spans="1:20">
      <c r="A60" s="69"/>
      <c r="B60" s="69"/>
      <c r="C60" s="55"/>
      <c r="D60" s="55"/>
      <c r="E60" s="55"/>
      <c r="F60" s="55"/>
      <c r="G60" s="55"/>
      <c r="H60" s="55"/>
      <c r="I60" s="70"/>
      <c r="J60" s="55"/>
      <c r="K60" s="4"/>
      <c r="L60" s="4" t="str">
        <f t="shared" si="0"/>
        <v/>
      </c>
      <c r="M60" s="4"/>
      <c r="N60" s="51"/>
      <c r="O60" s="56"/>
      <c r="P60" s="4"/>
      <c r="Q60" s="4" t="str">
        <f t="shared" si="1"/>
        <v/>
      </c>
      <c r="R60" s="4"/>
      <c r="S60" s="4"/>
      <c r="T60" s="71"/>
    </row>
    <row r="61" spans="1:20">
      <c r="A61" s="69"/>
      <c r="B61" s="69"/>
      <c r="C61" s="55"/>
      <c r="D61" s="55"/>
      <c r="E61" s="55"/>
      <c r="F61" s="55"/>
      <c r="G61" s="55"/>
      <c r="H61" s="55"/>
      <c r="I61" s="70"/>
      <c r="J61" s="55"/>
      <c r="K61" s="4"/>
      <c r="L61" s="4" t="str">
        <f t="shared" si="0"/>
        <v/>
      </c>
      <c r="M61" s="4"/>
      <c r="N61" s="51"/>
      <c r="O61" s="56"/>
      <c r="P61" s="4"/>
      <c r="Q61" s="4" t="str">
        <f t="shared" si="1"/>
        <v/>
      </c>
      <c r="R61" s="4"/>
      <c r="S61" s="4"/>
      <c r="T61" s="71"/>
    </row>
    <row r="62" spans="1:20">
      <c r="A62" s="69"/>
      <c r="B62" s="69"/>
      <c r="C62" s="55"/>
      <c r="D62" s="55"/>
      <c r="E62" s="55"/>
      <c r="F62" s="55"/>
      <c r="G62" s="55"/>
      <c r="H62" s="55"/>
      <c r="I62" s="70"/>
      <c r="J62" s="55"/>
      <c r="K62" s="4"/>
      <c r="L62" s="4" t="str">
        <f t="shared" si="0"/>
        <v/>
      </c>
      <c r="M62" s="4"/>
      <c r="N62" s="51"/>
      <c r="O62" s="56"/>
      <c r="P62" s="4"/>
      <c r="Q62" s="4" t="str">
        <f t="shared" si="1"/>
        <v/>
      </c>
      <c r="R62" s="4"/>
      <c r="S62" s="4"/>
      <c r="T62" s="71"/>
    </row>
    <row r="63" spans="1:20">
      <c r="A63" s="69"/>
      <c r="B63" s="69"/>
      <c r="C63" s="55"/>
      <c r="D63" s="55"/>
      <c r="E63" s="55"/>
      <c r="F63" s="55"/>
      <c r="G63" s="55"/>
      <c r="H63" s="55"/>
      <c r="I63" s="70"/>
      <c r="J63" s="55"/>
      <c r="K63" s="4"/>
      <c r="L63" s="4" t="str">
        <f t="shared" si="0"/>
        <v/>
      </c>
      <c r="M63" s="4"/>
      <c r="N63" s="51"/>
      <c r="O63" s="56"/>
      <c r="P63" s="4"/>
      <c r="Q63" s="4" t="str">
        <f t="shared" si="1"/>
        <v/>
      </c>
      <c r="R63" s="4"/>
      <c r="S63" s="4"/>
      <c r="T63" s="71"/>
    </row>
    <row r="64" spans="1:20">
      <c r="A64" s="69"/>
      <c r="B64" s="69"/>
      <c r="C64" s="55"/>
      <c r="D64" s="55"/>
      <c r="E64" s="55"/>
      <c r="F64" s="55"/>
      <c r="G64" s="55"/>
      <c r="H64" s="55"/>
      <c r="I64" s="70"/>
      <c r="J64" s="55"/>
      <c r="K64" s="4"/>
      <c r="L64" s="4" t="str">
        <f t="shared" si="0"/>
        <v/>
      </c>
      <c r="M64" s="4"/>
      <c r="N64" s="51"/>
      <c r="O64" s="56"/>
      <c r="P64" s="4"/>
      <c r="Q64" s="4" t="str">
        <f t="shared" si="1"/>
        <v/>
      </c>
      <c r="R64" s="4"/>
      <c r="S64" s="4"/>
      <c r="T64" s="71"/>
    </row>
    <row r="65" spans="1:20">
      <c r="A65" s="69"/>
      <c r="B65" s="69"/>
      <c r="C65" s="55"/>
      <c r="D65" s="55"/>
      <c r="E65" s="55"/>
      <c r="F65" s="55"/>
      <c r="G65" s="55"/>
      <c r="H65" s="55"/>
      <c r="I65" s="70"/>
      <c r="J65" s="55"/>
      <c r="K65" s="4"/>
      <c r="L65" s="4" t="str">
        <f t="shared" si="0"/>
        <v/>
      </c>
      <c r="M65" s="4"/>
      <c r="N65" s="51"/>
      <c r="O65" s="56"/>
      <c r="P65" s="4"/>
      <c r="Q65" s="4" t="str">
        <f t="shared" si="1"/>
        <v/>
      </c>
      <c r="R65" s="4"/>
      <c r="S65" s="4"/>
      <c r="T65" s="71"/>
    </row>
    <row r="66" spans="1:20">
      <c r="A66" s="69"/>
      <c r="B66" s="69"/>
      <c r="C66" s="55"/>
      <c r="D66" s="55"/>
      <c r="E66" s="55"/>
      <c r="F66" s="55"/>
      <c r="G66" s="55"/>
      <c r="H66" s="55"/>
      <c r="I66" s="70"/>
      <c r="J66" s="55"/>
      <c r="K66" s="4"/>
      <c r="L66" s="4" t="str">
        <f t="shared" si="0"/>
        <v/>
      </c>
      <c r="M66" s="4"/>
      <c r="N66" s="51"/>
      <c r="O66" s="56"/>
      <c r="P66" s="4"/>
      <c r="Q66" s="4" t="str">
        <f t="shared" si="1"/>
        <v/>
      </c>
      <c r="R66" s="4"/>
      <c r="S66" s="4"/>
      <c r="T66" s="71"/>
    </row>
    <row r="67" spans="1:20">
      <c r="A67" s="69"/>
      <c r="B67" s="69"/>
      <c r="C67" s="55"/>
      <c r="D67" s="55"/>
      <c r="E67" s="55"/>
      <c r="F67" s="55"/>
      <c r="G67" s="55"/>
      <c r="H67" s="55"/>
      <c r="I67" s="70"/>
      <c r="J67" s="55"/>
      <c r="K67" s="4"/>
      <c r="L67" s="4" t="str">
        <f t="shared" si="0"/>
        <v/>
      </c>
      <c r="M67" s="4"/>
      <c r="N67" s="51"/>
      <c r="O67" s="56"/>
      <c r="P67" s="4"/>
      <c r="Q67" s="4" t="str">
        <f t="shared" si="1"/>
        <v/>
      </c>
      <c r="R67" s="4"/>
      <c r="S67" s="4"/>
      <c r="T67" s="71"/>
    </row>
    <row r="68" spans="1:20">
      <c r="A68" s="69"/>
      <c r="B68" s="69"/>
      <c r="C68" s="55"/>
      <c r="D68" s="55"/>
      <c r="E68" s="55"/>
      <c r="F68" s="55"/>
      <c r="G68" s="55"/>
      <c r="H68" s="55"/>
      <c r="I68" s="70"/>
      <c r="J68" s="55"/>
      <c r="K68" s="4"/>
      <c r="L68" s="4" t="str">
        <f t="shared" si="0"/>
        <v/>
      </c>
      <c r="M68" s="4"/>
      <c r="N68" s="51"/>
      <c r="O68" s="56"/>
      <c r="P68" s="4"/>
      <c r="Q68" s="4" t="str">
        <f t="shared" si="1"/>
        <v/>
      </c>
      <c r="R68" s="4"/>
      <c r="S68" s="4"/>
      <c r="T68" s="71"/>
    </row>
    <row r="69" spans="1:20">
      <c r="A69" s="69"/>
      <c r="B69" s="69"/>
      <c r="C69" s="55"/>
      <c r="D69" s="55"/>
      <c r="E69" s="55"/>
      <c r="F69" s="55"/>
      <c r="G69" s="55"/>
      <c r="H69" s="55"/>
      <c r="I69" s="70"/>
      <c r="J69" s="55"/>
      <c r="K69" s="4"/>
      <c r="L69" s="4" t="str">
        <f t="shared" si="0"/>
        <v/>
      </c>
      <c r="M69" s="4"/>
      <c r="N69" s="51"/>
      <c r="O69" s="56"/>
      <c r="P69" s="4"/>
      <c r="Q69" s="4" t="str">
        <f t="shared" si="1"/>
        <v/>
      </c>
      <c r="R69" s="4"/>
      <c r="S69" s="4"/>
      <c r="T69" s="71"/>
    </row>
    <row r="70" spans="1:20">
      <c r="A70" s="69"/>
      <c r="B70" s="69"/>
      <c r="C70" s="55"/>
      <c r="D70" s="55"/>
      <c r="E70" s="55"/>
      <c r="F70" s="55"/>
      <c r="G70" s="55"/>
      <c r="H70" s="55"/>
      <c r="I70" s="70"/>
      <c r="J70" s="55"/>
      <c r="K70" s="4"/>
      <c r="L70" s="4" t="str">
        <f t="shared" si="0"/>
        <v/>
      </c>
      <c r="M70" s="4"/>
      <c r="N70" s="51"/>
      <c r="O70" s="56"/>
      <c r="P70" s="4"/>
      <c r="Q70" s="4" t="str">
        <f t="shared" si="1"/>
        <v/>
      </c>
      <c r="R70" s="4"/>
      <c r="S70" s="4"/>
      <c r="T70" s="71"/>
    </row>
    <row r="71" spans="1:20">
      <c r="A71" s="69"/>
      <c r="B71" s="69"/>
      <c r="C71" s="55"/>
      <c r="D71" s="55"/>
      <c r="E71" s="55"/>
      <c r="F71" s="55"/>
      <c r="G71" s="55"/>
      <c r="H71" s="55"/>
      <c r="I71" s="70"/>
      <c r="J71" s="55"/>
      <c r="K71" s="4"/>
      <c r="L71" s="4" t="str">
        <f t="shared" si="0"/>
        <v/>
      </c>
      <c r="M71" s="4"/>
      <c r="N71" s="51"/>
      <c r="O71" s="56"/>
      <c r="P71" s="4"/>
      <c r="Q71" s="4" t="str">
        <f t="shared" si="1"/>
        <v/>
      </c>
      <c r="R71" s="4"/>
      <c r="S71" s="4"/>
      <c r="T71" s="71"/>
    </row>
    <row r="72" spans="1:20">
      <c r="A72" s="69"/>
      <c r="B72" s="69"/>
      <c r="C72" s="55"/>
      <c r="D72" s="55"/>
      <c r="E72" s="55"/>
      <c r="F72" s="55"/>
      <c r="G72" s="55"/>
      <c r="H72" s="55"/>
      <c r="I72" s="70"/>
      <c r="J72" s="55"/>
      <c r="K72" s="4"/>
      <c r="L72" s="4" t="str">
        <f t="shared" ref="L72:L106" si="2">IF(R72&lt;&gt;"",R72,"")</f>
        <v/>
      </c>
      <c r="M72" s="4"/>
      <c r="N72" s="51"/>
      <c r="O72" s="56"/>
      <c r="P72" s="4"/>
      <c r="Q72" s="4" t="str">
        <f t="shared" ref="Q72:Q106" si="3">IF(P72&lt;&gt;"",P72,"")</f>
        <v/>
      </c>
      <c r="R72" s="4"/>
      <c r="S72" s="4"/>
      <c r="T72" s="71"/>
    </row>
    <row r="73" spans="1:20">
      <c r="A73" s="69"/>
      <c r="B73" s="69"/>
      <c r="C73" s="55"/>
      <c r="D73" s="55"/>
      <c r="E73" s="55"/>
      <c r="F73" s="55"/>
      <c r="G73" s="55"/>
      <c r="H73" s="55"/>
      <c r="I73" s="70"/>
      <c r="J73" s="55"/>
      <c r="K73" s="4"/>
      <c r="L73" s="4" t="str">
        <f t="shared" si="2"/>
        <v/>
      </c>
      <c r="M73" s="4"/>
      <c r="N73" s="51"/>
      <c r="O73" s="56"/>
      <c r="P73" s="4"/>
      <c r="Q73" s="4" t="str">
        <f t="shared" si="3"/>
        <v/>
      </c>
      <c r="R73" s="4"/>
      <c r="S73" s="4"/>
      <c r="T73" s="71"/>
    </row>
    <row r="74" spans="1:20">
      <c r="A74" s="69"/>
      <c r="B74" s="69"/>
      <c r="C74" s="55"/>
      <c r="D74" s="55"/>
      <c r="E74" s="55"/>
      <c r="F74" s="55"/>
      <c r="G74" s="55"/>
      <c r="H74" s="55"/>
      <c r="I74" s="70"/>
      <c r="J74" s="55"/>
      <c r="K74" s="4"/>
      <c r="L74" s="4" t="str">
        <f t="shared" si="2"/>
        <v/>
      </c>
      <c r="M74" s="4"/>
      <c r="N74" s="51"/>
      <c r="O74" s="56"/>
      <c r="P74" s="4"/>
      <c r="Q74" s="4" t="str">
        <f t="shared" si="3"/>
        <v/>
      </c>
      <c r="R74" s="4"/>
      <c r="S74" s="4"/>
      <c r="T74" s="71"/>
    </row>
    <row r="75" spans="1:20">
      <c r="A75" s="69"/>
      <c r="B75" s="69"/>
      <c r="C75" s="55"/>
      <c r="D75" s="55"/>
      <c r="E75" s="55"/>
      <c r="F75" s="55"/>
      <c r="G75" s="55"/>
      <c r="H75" s="55"/>
      <c r="I75" s="70"/>
      <c r="J75" s="55"/>
      <c r="K75" s="4"/>
      <c r="L75" s="4" t="str">
        <f t="shared" si="2"/>
        <v/>
      </c>
      <c r="M75" s="4"/>
      <c r="N75" s="51"/>
      <c r="O75" s="56"/>
      <c r="P75" s="4"/>
      <c r="Q75" s="4" t="str">
        <f t="shared" si="3"/>
        <v/>
      </c>
      <c r="R75" s="4"/>
      <c r="S75" s="4"/>
      <c r="T75" s="71"/>
    </row>
    <row r="76" spans="1:20">
      <c r="A76" s="69"/>
      <c r="B76" s="69"/>
      <c r="C76" s="55"/>
      <c r="D76" s="55"/>
      <c r="E76" s="55"/>
      <c r="F76" s="55"/>
      <c r="G76" s="55"/>
      <c r="H76" s="55"/>
      <c r="I76" s="70"/>
      <c r="J76" s="55"/>
      <c r="K76" s="4"/>
      <c r="L76" s="4" t="str">
        <f t="shared" si="2"/>
        <v/>
      </c>
      <c r="M76" s="4"/>
      <c r="N76" s="51"/>
      <c r="O76" s="56"/>
      <c r="P76" s="4"/>
      <c r="Q76" s="4" t="str">
        <f t="shared" si="3"/>
        <v/>
      </c>
      <c r="R76" s="4"/>
      <c r="S76" s="4"/>
      <c r="T76" s="71"/>
    </row>
    <row r="77" spans="1:20">
      <c r="A77" s="69"/>
      <c r="B77" s="69"/>
      <c r="C77" s="55"/>
      <c r="D77" s="55"/>
      <c r="E77" s="55"/>
      <c r="F77" s="55"/>
      <c r="G77" s="55"/>
      <c r="H77" s="55"/>
      <c r="I77" s="70"/>
      <c r="J77" s="55"/>
      <c r="K77" s="4"/>
      <c r="L77" s="4" t="str">
        <f t="shared" si="2"/>
        <v/>
      </c>
      <c r="M77" s="4"/>
      <c r="N77" s="51"/>
      <c r="O77" s="56"/>
      <c r="P77" s="4"/>
      <c r="Q77" s="4" t="str">
        <f t="shared" si="3"/>
        <v/>
      </c>
      <c r="R77" s="4"/>
      <c r="S77" s="4"/>
      <c r="T77" s="71"/>
    </row>
    <row r="78" spans="1:20">
      <c r="A78" s="69"/>
      <c r="B78" s="69"/>
      <c r="C78" s="55"/>
      <c r="D78" s="55"/>
      <c r="E78" s="55"/>
      <c r="F78" s="55"/>
      <c r="G78" s="55"/>
      <c r="H78" s="55"/>
      <c r="I78" s="70"/>
      <c r="J78" s="55"/>
      <c r="K78" s="4"/>
      <c r="L78" s="4" t="str">
        <f t="shared" si="2"/>
        <v/>
      </c>
      <c r="M78" s="4"/>
      <c r="N78" s="51"/>
      <c r="O78" s="56"/>
      <c r="P78" s="4"/>
      <c r="Q78" s="4" t="str">
        <f t="shared" si="3"/>
        <v/>
      </c>
      <c r="R78" s="4"/>
      <c r="S78" s="4"/>
      <c r="T78" s="71"/>
    </row>
    <row r="79" spans="1:20">
      <c r="A79" s="69"/>
      <c r="B79" s="69"/>
      <c r="C79" s="55"/>
      <c r="D79" s="55"/>
      <c r="E79" s="55"/>
      <c r="F79" s="55"/>
      <c r="G79" s="55"/>
      <c r="H79" s="55"/>
      <c r="I79" s="70"/>
      <c r="J79" s="55"/>
      <c r="K79" s="4"/>
      <c r="L79" s="4" t="str">
        <f t="shared" si="2"/>
        <v/>
      </c>
      <c r="M79" s="4"/>
      <c r="N79" s="51"/>
      <c r="O79" s="56"/>
      <c r="P79" s="4"/>
      <c r="Q79" s="4" t="str">
        <f t="shared" si="3"/>
        <v/>
      </c>
      <c r="R79" s="4"/>
      <c r="S79" s="4"/>
      <c r="T79" s="71"/>
    </row>
    <row r="80" spans="1:20">
      <c r="A80" s="69"/>
      <c r="B80" s="69"/>
      <c r="C80" s="55"/>
      <c r="D80" s="55"/>
      <c r="E80" s="55"/>
      <c r="F80" s="55"/>
      <c r="G80" s="55"/>
      <c r="H80" s="55"/>
      <c r="I80" s="70"/>
      <c r="J80" s="55"/>
      <c r="K80" s="4"/>
      <c r="L80" s="4" t="str">
        <f t="shared" si="2"/>
        <v/>
      </c>
      <c r="M80" s="4"/>
      <c r="N80" s="51"/>
      <c r="O80" s="56"/>
      <c r="P80" s="4"/>
      <c r="Q80" s="4" t="str">
        <f t="shared" si="3"/>
        <v/>
      </c>
      <c r="R80" s="4"/>
      <c r="S80" s="4"/>
      <c r="T80" s="71"/>
    </row>
    <row r="81" spans="1:20">
      <c r="A81" s="69"/>
      <c r="B81" s="69"/>
      <c r="C81" s="55"/>
      <c r="D81" s="55"/>
      <c r="E81" s="55"/>
      <c r="F81" s="55"/>
      <c r="G81" s="55"/>
      <c r="H81" s="55"/>
      <c r="I81" s="70"/>
      <c r="J81" s="55"/>
      <c r="K81" s="4"/>
      <c r="L81" s="4" t="str">
        <f t="shared" si="2"/>
        <v/>
      </c>
      <c r="M81" s="4"/>
      <c r="N81" s="51"/>
      <c r="O81" s="56"/>
      <c r="P81" s="4"/>
      <c r="Q81" s="4" t="str">
        <f t="shared" si="3"/>
        <v/>
      </c>
      <c r="R81" s="4"/>
      <c r="S81" s="4"/>
      <c r="T81" s="71"/>
    </row>
    <row r="82" spans="1:20">
      <c r="A82" s="69"/>
      <c r="B82" s="69"/>
      <c r="C82" s="55"/>
      <c r="D82" s="55"/>
      <c r="E82" s="55"/>
      <c r="F82" s="55"/>
      <c r="G82" s="55"/>
      <c r="H82" s="55"/>
      <c r="I82" s="70"/>
      <c r="J82" s="55"/>
      <c r="K82" s="4"/>
      <c r="L82" s="4" t="str">
        <f t="shared" si="2"/>
        <v/>
      </c>
      <c r="M82" s="4"/>
      <c r="N82" s="51"/>
      <c r="O82" s="56"/>
      <c r="P82" s="4"/>
      <c r="Q82" s="4" t="str">
        <f t="shared" si="3"/>
        <v/>
      </c>
      <c r="R82" s="4"/>
      <c r="S82" s="4"/>
      <c r="T82" s="71"/>
    </row>
    <row r="83" spans="1:20">
      <c r="A83" s="69"/>
      <c r="B83" s="69"/>
      <c r="C83" s="55"/>
      <c r="D83" s="55"/>
      <c r="E83" s="55"/>
      <c r="F83" s="55"/>
      <c r="G83" s="55"/>
      <c r="H83" s="55"/>
      <c r="I83" s="70"/>
      <c r="J83" s="55"/>
      <c r="K83" s="4"/>
      <c r="L83" s="4" t="str">
        <f t="shared" si="2"/>
        <v/>
      </c>
      <c r="M83" s="4"/>
      <c r="N83" s="51"/>
      <c r="O83" s="56"/>
      <c r="P83" s="4"/>
      <c r="Q83" s="4" t="str">
        <f t="shared" si="3"/>
        <v/>
      </c>
      <c r="R83" s="4"/>
      <c r="S83" s="4"/>
      <c r="T83" s="71"/>
    </row>
    <row r="84" spans="1:20">
      <c r="A84" s="69"/>
      <c r="B84" s="69"/>
      <c r="C84" s="55"/>
      <c r="D84" s="55"/>
      <c r="E84" s="55"/>
      <c r="F84" s="55"/>
      <c r="G84" s="55"/>
      <c r="H84" s="55"/>
      <c r="I84" s="70"/>
      <c r="J84" s="55"/>
      <c r="K84" s="4"/>
      <c r="L84" s="4" t="str">
        <f t="shared" si="2"/>
        <v/>
      </c>
      <c r="M84" s="4"/>
      <c r="N84" s="51"/>
      <c r="O84" s="56"/>
      <c r="P84" s="4"/>
      <c r="Q84" s="4" t="str">
        <f t="shared" si="3"/>
        <v/>
      </c>
      <c r="R84" s="4"/>
      <c r="S84" s="4"/>
      <c r="T84" s="71"/>
    </row>
    <row r="85" spans="1:20">
      <c r="A85" s="69"/>
      <c r="B85" s="69"/>
      <c r="C85" s="55"/>
      <c r="D85" s="55"/>
      <c r="E85" s="55"/>
      <c r="F85" s="55"/>
      <c r="G85" s="55"/>
      <c r="H85" s="55"/>
      <c r="I85" s="70"/>
      <c r="J85" s="55"/>
      <c r="K85" s="4"/>
      <c r="L85" s="4" t="str">
        <f t="shared" si="2"/>
        <v/>
      </c>
      <c r="M85" s="4"/>
      <c r="N85" s="51"/>
      <c r="O85" s="56"/>
      <c r="P85" s="4"/>
      <c r="Q85" s="4" t="str">
        <f t="shared" si="3"/>
        <v/>
      </c>
      <c r="R85" s="4"/>
      <c r="S85" s="4"/>
      <c r="T85" s="71"/>
    </row>
    <row r="86" spans="1:20">
      <c r="A86" s="69"/>
      <c r="B86" s="69"/>
      <c r="C86" s="55"/>
      <c r="D86" s="55"/>
      <c r="E86" s="55"/>
      <c r="F86" s="55"/>
      <c r="G86" s="55"/>
      <c r="H86" s="55"/>
      <c r="I86" s="70"/>
      <c r="J86" s="55"/>
      <c r="K86" s="4"/>
      <c r="L86" s="4" t="str">
        <f t="shared" si="2"/>
        <v/>
      </c>
      <c r="M86" s="4"/>
      <c r="N86" s="51"/>
      <c r="O86" s="56"/>
      <c r="P86" s="4"/>
      <c r="Q86" s="4" t="str">
        <f t="shared" si="3"/>
        <v/>
      </c>
      <c r="R86" s="4"/>
      <c r="S86" s="4"/>
      <c r="T86" s="71"/>
    </row>
    <row r="87" spans="1:20">
      <c r="A87" s="69"/>
      <c r="B87" s="69"/>
      <c r="C87" s="55"/>
      <c r="D87" s="55"/>
      <c r="E87" s="55"/>
      <c r="F87" s="55"/>
      <c r="G87" s="55"/>
      <c r="H87" s="55"/>
      <c r="I87" s="70"/>
      <c r="J87" s="55"/>
      <c r="K87" s="4"/>
      <c r="L87" s="4" t="str">
        <f t="shared" si="2"/>
        <v/>
      </c>
      <c r="M87" s="4"/>
      <c r="N87" s="51"/>
      <c r="O87" s="56"/>
      <c r="P87" s="4"/>
      <c r="Q87" s="4" t="str">
        <f t="shared" si="3"/>
        <v/>
      </c>
      <c r="R87" s="4"/>
      <c r="S87" s="4"/>
      <c r="T87" s="71"/>
    </row>
    <row r="88" spans="1:20">
      <c r="A88" s="69"/>
      <c r="B88" s="69"/>
      <c r="C88" s="55"/>
      <c r="D88" s="55"/>
      <c r="E88" s="55"/>
      <c r="F88" s="55"/>
      <c r="G88" s="55"/>
      <c r="H88" s="55"/>
      <c r="I88" s="70"/>
      <c r="J88" s="55"/>
      <c r="K88" s="4"/>
      <c r="L88" s="4" t="str">
        <f t="shared" si="2"/>
        <v/>
      </c>
      <c r="M88" s="4"/>
      <c r="N88" s="51"/>
      <c r="O88" s="56"/>
      <c r="P88" s="4"/>
      <c r="Q88" s="4" t="str">
        <f t="shared" si="3"/>
        <v/>
      </c>
      <c r="R88" s="4"/>
      <c r="S88" s="4"/>
      <c r="T88" s="71"/>
    </row>
    <row r="89" spans="1:20">
      <c r="A89" s="69"/>
      <c r="B89" s="69"/>
      <c r="C89" s="55"/>
      <c r="D89" s="55"/>
      <c r="E89" s="55"/>
      <c r="F89" s="55"/>
      <c r="G89" s="55"/>
      <c r="H89" s="55"/>
      <c r="I89" s="70"/>
      <c r="J89" s="55"/>
      <c r="K89" s="4"/>
      <c r="L89" s="4" t="str">
        <f t="shared" si="2"/>
        <v/>
      </c>
      <c r="M89" s="4"/>
      <c r="N89" s="51"/>
      <c r="O89" s="56"/>
      <c r="P89" s="4"/>
      <c r="Q89" s="4" t="str">
        <f t="shared" si="3"/>
        <v/>
      </c>
      <c r="R89" s="4"/>
      <c r="S89" s="4"/>
      <c r="T89" s="71"/>
    </row>
    <row r="90" spans="1:20">
      <c r="A90" s="69"/>
      <c r="B90" s="69"/>
      <c r="C90" s="55"/>
      <c r="D90" s="55"/>
      <c r="E90" s="55"/>
      <c r="F90" s="55"/>
      <c r="G90" s="55"/>
      <c r="H90" s="55"/>
      <c r="I90" s="70"/>
      <c r="J90" s="55"/>
      <c r="K90" s="4"/>
      <c r="L90" s="4" t="str">
        <f t="shared" si="2"/>
        <v/>
      </c>
      <c r="M90" s="4"/>
      <c r="N90" s="51"/>
      <c r="O90" s="56"/>
      <c r="P90" s="4"/>
      <c r="Q90" s="4" t="str">
        <f t="shared" si="3"/>
        <v/>
      </c>
      <c r="R90" s="4"/>
      <c r="S90" s="4"/>
      <c r="T90" s="71"/>
    </row>
    <row r="91" spans="1:20">
      <c r="A91" s="69"/>
      <c r="B91" s="69"/>
      <c r="C91" s="55"/>
      <c r="D91" s="55"/>
      <c r="E91" s="55"/>
      <c r="F91" s="55"/>
      <c r="G91" s="55"/>
      <c r="H91" s="55"/>
      <c r="I91" s="70"/>
      <c r="J91" s="55"/>
      <c r="K91" s="4"/>
      <c r="L91" s="4" t="str">
        <f t="shared" si="2"/>
        <v/>
      </c>
      <c r="M91" s="4"/>
      <c r="N91" s="51"/>
      <c r="O91" s="56"/>
      <c r="P91" s="4"/>
      <c r="Q91" s="4" t="str">
        <f t="shared" si="3"/>
        <v/>
      </c>
      <c r="R91" s="4"/>
      <c r="S91" s="4"/>
      <c r="T91" s="71"/>
    </row>
    <row r="92" spans="1:20">
      <c r="A92" s="69"/>
      <c r="B92" s="69"/>
      <c r="C92" s="55"/>
      <c r="D92" s="55"/>
      <c r="E92" s="55"/>
      <c r="F92" s="55"/>
      <c r="G92" s="55"/>
      <c r="H92" s="55"/>
      <c r="I92" s="70"/>
      <c r="J92" s="55"/>
      <c r="K92" s="4"/>
      <c r="L92" s="4" t="str">
        <f t="shared" si="2"/>
        <v/>
      </c>
      <c r="M92" s="4"/>
      <c r="N92" s="51"/>
      <c r="O92" s="56"/>
      <c r="P92" s="4"/>
      <c r="Q92" s="4" t="str">
        <f t="shared" si="3"/>
        <v/>
      </c>
      <c r="R92" s="4"/>
      <c r="S92" s="4"/>
      <c r="T92" s="71"/>
    </row>
    <row r="93" spans="1:20">
      <c r="A93" s="69"/>
      <c r="B93" s="69"/>
      <c r="C93" s="55"/>
      <c r="D93" s="55"/>
      <c r="E93" s="55"/>
      <c r="F93" s="55"/>
      <c r="G93" s="55"/>
      <c r="H93" s="55"/>
      <c r="I93" s="70"/>
      <c r="J93" s="55"/>
      <c r="K93" s="4"/>
      <c r="L93" s="4" t="str">
        <f t="shared" si="2"/>
        <v/>
      </c>
      <c r="M93" s="4"/>
      <c r="N93" s="51"/>
      <c r="O93" s="56"/>
      <c r="P93" s="4"/>
      <c r="Q93" s="4" t="str">
        <f t="shared" si="3"/>
        <v/>
      </c>
      <c r="R93" s="4"/>
      <c r="S93" s="4"/>
      <c r="T93" s="71"/>
    </row>
    <row r="94" spans="1:20">
      <c r="A94" s="69"/>
      <c r="B94" s="69"/>
      <c r="C94" s="55"/>
      <c r="D94" s="55"/>
      <c r="E94" s="55"/>
      <c r="F94" s="55"/>
      <c r="G94" s="55"/>
      <c r="H94" s="55"/>
      <c r="I94" s="70"/>
      <c r="J94" s="55"/>
      <c r="K94" s="4"/>
      <c r="L94" s="4" t="str">
        <f t="shared" si="2"/>
        <v/>
      </c>
      <c r="M94" s="4"/>
      <c r="N94" s="51"/>
      <c r="O94" s="56"/>
      <c r="P94" s="4"/>
      <c r="Q94" s="4" t="str">
        <f t="shared" si="3"/>
        <v/>
      </c>
      <c r="R94" s="4"/>
      <c r="S94" s="4"/>
      <c r="T94" s="71"/>
    </row>
    <row r="95" spans="1:20">
      <c r="A95" s="69"/>
      <c r="B95" s="69"/>
      <c r="C95" s="55"/>
      <c r="D95" s="55"/>
      <c r="E95" s="55"/>
      <c r="F95" s="55"/>
      <c r="G95" s="55"/>
      <c r="H95" s="55"/>
      <c r="I95" s="70"/>
      <c r="J95" s="55"/>
      <c r="K95" s="4"/>
      <c r="L95" s="4" t="str">
        <f t="shared" si="2"/>
        <v/>
      </c>
      <c r="M95" s="4"/>
      <c r="N95" s="51"/>
      <c r="O95" s="56"/>
      <c r="P95" s="4"/>
      <c r="Q95" s="4" t="str">
        <f t="shared" si="3"/>
        <v/>
      </c>
      <c r="R95" s="4"/>
      <c r="S95" s="4"/>
      <c r="T95" s="71"/>
    </row>
    <row r="96" spans="1:20">
      <c r="A96" s="69"/>
      <c r="B96" s="69"/>
      <c r="C96" s="55"/>
      <c r="D96" s="55"/>
      <c r="E96" s="55"/>
      <c r="F96" s="55"/>
      <c r="G96" s="55"/>
      <c r="H96" s="55"/>
      <c r="I96" s="70"/>
      <c r="J96" s="55"/>
      <c r="K96" s="4"/>
      <c r="L96" s="4" t="str">
        <f t="shared" si="2"/>
        <v/>
      </c>
      <c r="M96" s="4"/>
      <c r="N96" s="51"/>
      <c r="O96" s="56"/>
      <c r="P96" s="4"/>
      <c r="Q96" s="4" t="str">
        <f t="shared" si="3"/>
        <v/>
      </c>
      <c r="R96" s="4"/>
      <c r="S96" s="4"/>
      <c r="T96" s="71"/>
    </row>
    <row r="97" spans="1:20">
      <c r="A97" s="69"/>
      <c r="B97" s="69"/>
      <c r="C97" s="55"/>
      <c r="D97" s="55"/>
      <c r="E97" s="55"/>
      <c r="F97" s="55"/>
      <c r="G97" s="55"/>
      <c r="H97" s="55"/>
      <c r="I97" s="70"/>
      <c r="J97" s="55"/>
      <c r="K97" s="4"/>
      <c r="L97" s="4" t="str">
        <f t="shared" si="2"/>
        <v/>
      </c>
      <c r="M97" s="4"/>
      <c r="N97" s="51"/>
      <c r="O97" s="56"/>
      <c r="P97" s="4"/>
      <c r="Q97" s="4" t="str">
        <f t="shared" si="3"/>
        <v/>
      </c>
      <c r="R97" s="4"/>
      <c r="S97" s="4"/>
      <c r="T97" s="71"/>
    </row>
    <row r="98" spans="1:20">
      <c r="A98" s="69"/>
      <c r="B98" s="69"/>
      <c r="C98" s="55"/>
      <c r="D98" s="55"/>
      <c r="E98" s="55"/>
      <c r="F98" s="55"/>
      <c r="G98" s="55"/>
      <c r="H98" s="55"/>
      <c r="I98" s="70"/>
      <c r="J98" s="55"/>
      <c r="K98" s="4"/>
      <c r="L98" s="4" t="str">
        <f t="shared" si="2"/>
        <v/>
      </c>
      <c r="M98" s="4"/>
      <c r="N98" s="51"/>
      <c r="O98" s="56"/>
      <c r="P98" s="4"/>
      <c r="Q98" s="4" t="str">
        <f t="shared" si="3"/>
        <v/>
      </c>
      <c r="R98" s="4"/>
      <c r="S98" s="4"/>
      <c r="T98" s="71"/>
    </row>
    <row r="99" spans="1:20">
      <c r="A99" s="69"/>
      <c r="B99" s="69"/>
      <c r="C99" s="55"/>
      <c r="D99" s="55"/>
      <c r="E99" s="55"/>
      <c r="F99" s="55"/>
      <c r="G99" s="55"/>
      <c r="H99" s="55"/>
      <c r="I99" s="70"/>
      <c r="J99" s="55"/>
      <c r="K99" s="4"/>
      <c r="L99" s="4" t="str">
        <f t="shared" si="2"/>
        <v/>
      </c>
      <c r="M99" s="4"/>
      <c r="N99" s="51"/>
      <c r="O99" s="56"/>
      <c r="P99" s="4"/>
      <c r="Q99" s="4" t="str">
        <f t="shared" si="3"/>
        <v/>
      </c>
      <c r="R99" s="4"/>
      <c r="S99" s="4"/>
      <c r="T99" s="71"/>
    </row>
    <row r="100" spans="1:20">
      <c r="A100" s="69"/>
      <c r="B100" s="69"/>
      <c r="C100" s="55"/>
      <c r="D100" s="55"/>
      <c r="E100" s="55"/>
      <c r="F100" s="55"/>
      <c r="G100" s="55"/>
      <c r="H100" s="55"/>
      <c r="I100" s="70"/>
      <c r="J100" s="55"/>
      <c r="K100" s="4"/>
      <c r="L100" s="4" t="str">
        <f t="shared" si="2"/>
        <v/>
      </c>
      <c r="M100" s="4"/>
      <c r="N100" s="51"/>
      <c r="O100" s="56"/>
      <c r="P100" s="4"/>
      <c r="Q100" s="4" t="str">
        <f t="shared" si="3"/>
        <v/>
      </c>
      <c r="R100" s="4"/>
      <c r="S100" s="4"/>
      <c r="T100" s="71"/>
    </row>
    <row r="101" spans="1:20">
      <c r="A101" s="69"/>
      <c r="B101" s="69"/>
      <c r="C101" s="55"/>
      <c r="D101" s="55"/>
      <c r="E101" s="55"/>
      <c r="F101" s="55"/>
      <c r="G101" s="55"/>
      <c r="H101" s="55"/>
      <c r="I101" s="70"/>
      <c r="J101" s="55"/>
      <c r="K101" s="4"/>
      <c r="L101" s="4" t="str">
        <f t="shared" si="2"/>
        <v/>
      </c>
      <c r="M101" s="4"/>
      <c r="N101" s="51"/>
      <c r="O101" s="56"/>
      <c r="P101" s="4"/>
      <c r="Q101" s="4" t="str">
        <f t="shared" si="3"/>
        <v/>
      </c>
      <c r="R101" s="4"/>
      <c r="S101" s="4"/>
      <c r="T101" s="71"/>
    </row>
    <row r="102" spans="1:20">
      <c r="A102" s="69"/>
      <c r="B102" s="69"/>
      <c r="C102" s="55"/>
      <c r="D102" s="55"/>
      <c r="E102" s="55"/>
      <c r="F102" s="55"/>
      <c r="G102" s="55"/>
      <c r="H102" s="55"/>
      <c r="I102" s="70"/>
      <c r="J102" s="55"/>
      <c r="K102" s="4"/>
      <c r="L102" s="4" t="str">
        <f t="shared" si="2"/>
        <v/>
      </c>
      <c r="M102" s="4"/>
      <c r="N102" s="51"/>
      <c r="O102" s="56"/>
      <c r="P102" s="4"/>
      <c r="Q102" s="4" t="str">
        <f t="shared" si="3"/>
        <v/>
      </c>
      <c r="R102" s="4"/>
      <c r="S102" s="4"/>
      <c r="T102" s="71"/>
    </row>
    <row r="103" spans="1:20">
      <c r="A103" s="69"/>
      <c r="B103" s="69"/>
      <c r="C103" s="55"/>
      <c r="D103" s="55"/>
      <c r="E103" s="55"/>
      <c r="F103" s="55"/>
      <c r="G103" s="55"/>
      <c r="H103" s="55"/>
      <c r="I103" s="70"/>
      <c r="J103" s="55"/>
      <c r="K103" s="4"/>
      <c r="L103" s="4" t="str">
        <f t="shared" si="2"/>
        <v/>
      </c>
      <c r="M103" s="4"/>
      <c r="N103" s="51"/>
      <c r="O103" s="56"/>
      <c r="P103" s="4"/>
      <c r="Q103" s="4" t="str">
        <f t="shared" si="3"/>
        <v/>
      </c>
      <c r="R103" s="4"/>
      <c r="S103" s="4"/>
      <c r="T103" s="71"/>
    </row>
    <row r="104" spans="1:20">
      <c r="A104" s="69"/>
      <c r="B104" s="69"/>
      <c r="C104" s="55"/>
      <c r="D104" s="55"/>
      <c r="E104" s="55"/>
      <c r="F104" s="55"/>
      <c r="G104" s="55"/>
      <c r="H104" s="55"/>
      <c r="I104" s="70"/>
      <c r="J104" s="55"/>
      <c r="K104" s="4"/>
      <c r="L104" s="4" t="str">
        <f t="shared" si="2"/>
        <v/>
      </c>
      <c r="M104" s="4"/>
      <c r="N104" s="51"/>
      <c r="O104" s="56"/>
      <c r="P104" s="4"/>
      <c r="Q104" s="4" t="str">
        <f t="shared" si="3"/>
        <v/>
      </c>
      <c r="R104" s="4"/>
      <c r="S104" s="4"/>
      <c r="T104" s="71"/>
    </row>
    <row r="105" spans="1:20">
      <c r="A105" s="69"/>
      <c r="B105" s="69"/>
      <c r="C105" s="55"/>
      <c r="D105" s="55"/>
      <c r="E105" s="55"/>
      <c r="F105" s="55"/>
      <c r="G105" s="55"/>
      <c r="H105" s="55"/>
      <c r="I105" s="70"/>
      <c r="J105" s="55"/>
      <c r="K105" s="4"/>
      <c r="L105" s="4" t="str">
        <f t="shared" si="2"/>
        <v/>
      </c>
      <c r="M105" s="4"/>
      <c r="N105" s="51"/>
      <c r="O105" s="56"/>
      <c r="P105" s="4"/>
      <c r="Q105" s="4" t="str">
        <f t="shared" si="3"/>
        <v/>
      </c>
      <c r="R105" s="4"/>
      <c r="S105" s="4"/>
      <c r="T105" s="71"/>
    </row>
    <row r="106" spans="1:20">
      <c r="A106" s="69"/>
      <c r="B106" s="69"/>
      <c r="C106" s="55"/>
      <c r="D106" s="55"/>
      <c r="E106" s="55"/>
      <c r="F106" s="55"/>
      <c r="G106" s="55"/>
      <c r="H106" s="55"/>
      <c r="I106" s="70"/>
      <c r="J106" s="55"/>
      <c r="K106" s="4"/>
      <c r="L106" s="4" t="str">
        <f t="shared" si="2"/>
        <v/>
      </c>
      <c r="M106" s="4"/>
      <c r="N106" s="51"/>
      <c r="O106" s="56"/>
      <c r="P106" s="4"/>
      <c r="Q106" s="4" t="str">
        <f t="shared" si="3"/>
        <v/>
      </c>
      <c r="R106" s="4"/>
      <c r="S106" s="4"/>
      <c r="T106" s="71"/>
    </row>
  </sheetData>
  <dataValidations count="23">
    <dataValidation type="list" errorStyle="warning" showInputMessage="1" showErrorMessage="1" error="Please select a valid entry" sqref="F2">
      <formula1>CouponBondProgram</formula1>
    </dataValidation>
    <dataValidation type="list" showInputMessage="1" showErrorMessage="1" sqref="E2">
      <formula1>TradingCurrencies</formula1>
    </dataValidation>
    <dataValidation type="list" errorStyle="warning" showInputMessage="1" showErrorMessage="1" error="Please select a valid entry" sqref="C2">
      <formula1>CouponBondIssuers</formula1>
    </dataValidation>
    <dataValidation type="list" errorStyle="warning" showInputMessage="1" showErrorMessage="1" error="Please select a valid entry" sqref="B2">
      <formula1>CouponBondSegment</formula1>
    </dataValidation>
    <dataValidation type="list" errorStyle="warning" showInputMessage="1" showErrorMessage="1" error="Please select a valid entry" sqref="A2">
      <formula1>StarCAM_Exchanges</formula1>
    </dataValidation>
    <dataValidation type="list" allowBlank="1" showInputMessage="1" showErrorMessage="1" sqref="F7:F106">
      <formula1>InstrumentCurrencies</formula1>
    </dataValidation>
    <dataValidation type="list" allowBlank="1" showInputMessage="1" showErrorMessage="1" sqref="G7:G106">
      <formula1>FloatingFixed</formula1>
    </dataValidation>
    <dataValidation type="list" allowBlank="1" showInputMessage="1" showErrorMessage="1" sqref="J7:J106">
      <formula1>CouponsPerYear</formula1>
    </dataValidation>
    <dataValidation type="list" allowBlank="1" showInputMessage="1" showErrorMessage="1" sqref="H7:H106">
      <formula1>ReferenceRate</formula1>
    </dataValidation>
    <dataValidation errorStyle="warning" showInputMessage="1" showErrorMessage="1" error="Please select a valid entry" sqref="H2"/>
    <dataValidation type="date" operator="greaterThan" allowBlank="1" showInputMessage="1" showErrorMessage="1" sqref="U13:V13">
      <formula1>1</formula1>
    </dataValidation>
    <dataValidation type="date" errorStyle="warning" operator="greaterThan" allowBlank="1" showInputMessage="1" showErrorMessage="1" errorTitle="Listing Date" error="Must be a future trading date." sqref="G2">
      <formula1>TODAY()</formula1>
    </dataValidation>
    <dataValidation type="list" errorStyle="warning" allowBlank="1" showInputMessage="1" showErrorMessage="1" errorTitle="Day Adjustment Methed" error="Please select an option from the drop down meny." sqref="N7:N106">
      <formula1>DayAdjustmentMethod</formula1>
    </dataValidation>
    <dataValidation type="decimal" operator="greaterThanOrEqual" allowBlank="1" showInputMessage="1" showErrorMessage="1" sqref="I7:I106">
      <formula1>-100</formula1>
    </dataValidation>
    <dataValidation type="whole" operator="greaterThanOrEqual" allowBlank="1" showInputMessage="1" showErrorMessage="1" errorTitle="Amount issued" error="Please enter a whole number greater than 0." sqref="O7:O106">
      <formula1>0</formula1>
    </dataValidation>
    <dataValidation type="date" operator="greaterThan" allowBlank="1" showInputMessage="1" showErrorMessage="1" errorTitle="Reimbursement date" error="Please enter a date grater than then listing date." sqref="R7:R106">
      <formula1>$G$2</formula1>
    </dataValidation>
    <dataValidation type="date" operator="greaterThan" allowBlank="1" showInputMessage="1" showErrorMessage="1" errorTitle="Last trading date" error="Please enter a date grater than then listing date." sqref="S7:S106">
      <formula1>$G$2</formula1>
    </dataValidation>
    <dataValidation type="date" operator="greaterThan" allowBlank="1" showInputMessage="1" showErrorMessage="1" errorTitle="Issue Date" error="Please enter a valid date." sqref="P7:P106">
      <formula1>1</formula1>
    </dataValidation>
    <dataValidation type="date" operator="greaterThan" allowBlank="1" showInputMessage="1" showErrorMessage="1" errorTitle="First ordinary coupon" error="Please enter a valid date." sqref="K7:K106">
      <formula1>1</formula1>
    </dataValidation>
    <dataValidation type="date" operator="greaterThan" allowBlank="1" showInputMessage="1" showErrorMessage="1" errorTitle="Last ordinary coupon" error="Please enter a valid date." sqref="L7:L106">
      <formula1>1</formula1>
    </dataValidation>
    <dataValidation type="date" operator="greaterThan" allowBlank="1" showInputMessage="1" showErrorMessage="1" errorTitle="Interest date" error="Pelase enter a valid date." sqref="Q7:Q106">
      <formula1>1</formula1>
    </dataValidation>
    <dataValidation type="whole" operator="greaterThan" allowBlank="1" showInputMessage="1" showErrorMessage="1" errorTitle="Trading Lot" error="Please enter a whole number greater than 0." sqref="E7">
      <formula1>0</formula1>
    </dataValidation>
    <dataValidation type="list" operator="greaterThan" allowBlank="1" showInputMessage="1" showErrorMessage="1" errorTitle="Last ordinary coupon" error="Please enter a valid date." sqref="M7:M106">
      <formula1>DayCountMethod</formula1>
    </dataValidation>
  </dataValidations>
  <pageMargins left="0.70866141732283472" right="0.70866141732283472" top="0.74803149606299213" bottom="0.74803149606299213" header="0.31496062992125984" footer="0.31496062992125984"/>
  <pageSetup paperSize="9" scale="43" fitToHeight="0"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LookupValues!$AA$2:$AA$36</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pageSetUpPr fitToPage="1"/>
  </sheetPr>
  <dimension ref="A1:AK257"/>
  <sheetViews>
    <sheetView zoomScale="70" zoomScaleNormal="70" workbookViewId="0">
      <pane xSplit="1" ySplit="1" topLeftCell="B2" activePane="bottomRight" state="frozen"/>
      <selection pane="topRight" activeCell="B1" sqref="B1"/>
      <selection pane="bottomLeft" activeCell="A2" sqref="A2"/>
      <selection pane="bottomRight" activeCell="F43" sqref="F43"/>
    </sheetView>
  </sheetViews>
  <sheetFormatPr defaultColWidth="5.85546875" defaultRowHeight="15"/>
  <cols>
    <col min="1" max="1" width="21.28515625" style="8" customWidth="1"/>
    <col min="2" max="2" width="29.28515625" style="72" bestFit="1" customWidth="1"/>
    <col min="3" max="4" width="15.28515625" style="72" customWidth="1"/>
    <col min="5" max="5" width="15.28515625" style="8" customWidth="1"/>
    <col min="6" max="6" width="26.5703125" style="8" customWidth="1"/>
    <col min="7" max="7" width="15.28515625" style="8" customWidth="1"/>
    <col min="8" max="8" width="16.28515625" style="8" customWidth="1"/>
    <col min="9" max="9" width="14.42578125" style="8" customWidth="1"/>
    <col min="10" max="10" width="17.28515625" style="8" customWidth="1"/>
    <col min="11" max="11" width="7.28515625" style="8" customWidth="1"/>
    <col min="12" max="12" width="18.140625" style="94" customWidth="1"/>
    <col min="13" max="13" width="20.5703125" style="8" customWidth="1"/>
    <col min="14" max="14" width="33.5703125" style="8" customWidth="1"/>
    <col min="15" max="15" width="20" style="8" customWidth="1"/>
    <col min="16" max="16" width="32.7109375" style="94" bestFit="1" customWidth="1"/>
    <col min="17" max="17" width="31.140625" style="8" customWidth="1"/>
    <col min="18" max="18" width="28.140625" style="8" customWidth="1"/>
    <col min="19" max="19" width="34.140625" style="8" customWidth="1"/>
    <col min="20" max="20" width="14.42578125" style="8" bestFit="1" customWidth="1"/>
    <col min="21" max="21" width="32.28515625" style="8" customWidth="1"/>
    <col min="22" max="22" width="22.85546875" style="8" bestFit="1" customWidth="1"/>
    <col min="23" max="23" width="43" style="174" bestFit="1" customWidth="1"/>
    <col min="24" max="24" width="20.42578125" style="8" bestFit="1" customWidth="1"/>
    <col min="25" max="25" width="32.85546875" style="8" bestFit="1" customWidth="1"/>
    <col min="26" max="26" width="23.5703125" style="8" bestFit="1" customWidth="1"/>
    <col min="27" max="27" width="31.7109375" style="8" bestFit="1" customWidth="1"/>
    <col min="28" max="28" width="33.7109375" style="8" customWidth="1"/>
    <col min="29" max="29" width="46.7109375" style="174" bestFit="1" customWidth="1"/>
    <col min="30" max="30" width="25.7109375" style="8" bestFit="1" customWidth="1"/>
    <col min="31" max="31" width="13.140625" style="8" bestFit="1" customWidth="1"/>
    <col min="32" max="32" width="24.85546875" style="8" customWidth="1"/>
    <col min="33" max="33" width="22.140625" style="8" bestFit="1" customWidth="1"/>
    <col min="34" max="34" width="15.85546875" style="8" bestFit="1" customWidth="1"/>
    <col min="35" max="35" width="16.85546875" style="8" bestFit="1" customWidth="1"/>
    <col min="36" max="36" width="27.28515625" style="8" customWidth="1"/>
    <col min="37" max="37" width="13" style="8" customWidth="1"/>
    <col min="38" max="16384" width="5.85546875" style="8"/>
  </cols>
  <sheetData>
    <row r="1" spans="1:37" s="10" customFormat="1">
      <c r="A1" s="10" t="s">
        <v>390</v>
      </c>
      <c r="B1" s="161" t="s">
        <v>398</v>
      </c>
      <c r="C1" s="162"/>
      <c r="D1" s="163"/>
      <c r="E1" s="10" t="s">
        <v>401</v>
      </c>
      <c r="F1" s="126" t="s">
        <v>402</v>
      </c>
      <c r="G1" s="127" t="s">
        <v>450</v>
      </c>
      <c r="H1" s="10" t="s">
        <v>399</v>
      </c>
      <c r="I1" s="10" t="s">
        <v>394</v>
      </c>
      <c r="J1" s="10" t="s">
        <v>403</v>
      </c>
      <c r="K1" s="10" t="s">
        <v>395</v>
      </c>
      <c r="L1" s="95" t="s">
        <v>801</v>
      </c>
      <c r="M1" s="10" t="s">
        <v>397</v>
      </c>
      <c r="N1" s="126" t="s">
        <v>396</v>
      </c>
      <c r="O1" s="134" t="s">
        <v>449</v>
      </c>
      <c r="P1" s="135" t="s">
        <v>400</v>
      </c>
      <c r="Q1" s="136" t="s">
        <v>761</v>
      </c>
      <c r="R1" s="10" t="s">
        <v>404</v>
      </c>
      <c r="S1" s="105" t="s">
        <v>391</v>
      </c>
      <c r="T1" s="106" t="s">
        <v>424</v>
      </c>
      <c r="U1" s="105" t="s">
        <v>392</v>
      </c>
      <c r="V1" s="106" t="s">
        <v>443</v>
      </c>
      <c r="W1" s="179" t="s">
        <v>1227</v>
      </c>
      <c r="X1" s="10" t="s">
        <v>393</v>
      </c>
      <c r="Y1" s="113" t="s">
        <v>416</v>
      </c>
      <c r="Z1" s="114" t="s">
        <v>421</v>
      </c>
      <c r="AA1" s="115" t="s">
        <v>419</v>
      </c>
      <c r="AB1" s="114" t="s">
        <v>422</v>
      </c>
      <c r="AC1" s="178" t="s">
        <v>1228</v>
      </c>
      <c r="AD1" s="10" t="s">
        <v>407</v>
      </c>
      <c r="AE1" s="10" t="s">
        <v>332</v>
      </c>
      <c r="AF1" s="10" t="s">
        <v>333</v>
      </c>
      <c r="AG1" s="10" t="s">
        <v>409</v>
      </c>
      <c r="AH1" s="10" t="s">
        <v>410</v>
      </c>
      <c r="AI1" s="177" t="s">
        <v>335</v>
      </c>
      <c r="AJ1" s="10" t="s">
        <v>414</v>
      </c>
      <c r="AK1" s="10" t="s">
        <v>1401</v>
      </c>
    </row>
    <row r="2" spans="1:37">
      <c r="A2" s="174" t="s">
        <v>1698</v>
      </c>
      <c r="B2" s="165" t="s">
        <v>797</v>
      </c>
      <c r="C2" s="166" t="s">
        <v>802</v>
      </c>
      <c r="D2" s="167" t="s">
        <v>803</v>
      </c>
      <c r="E2" s="8" t="s">
        <v>20</v>
      </c>
      <c r="F2" s="128" t="s">
        <v>445</v>
      </c>
      <c r="G2" s="129" t="s">
        <v>311</v>
      </c>
      <c r="H2" s="8" t="s">
        <v>30</v>
      </c>
      <c r="I2" s="8" t="s">
        <v>33</v>
      </c>
      <c r="J2" s="8" t="s">
        <v>36</v>
      </c>
      <c r="K2" s="8" t="s">
        <v>37</v>
      </c>
      <c r="L2" s="89" t="e">
        <f>IF(VLOOKUP(SelectedSubtype,Direction_Lookup,2,)&lt;&gt;"",VLOOKUP(SelectedSubtype,Direction_Lookup,2,),"")</f>
        <v>#REF!</v>
      </c>
      <c r="M2" s="8" t="s">
        <v>34</v>
      </c>
      <c r="N2" s="128" t="s">
        <v>451</v>
      </c>
      <c r="O2" s="130" t="s">
        <v>45</v>
      </c>
      <c r="P2" s="171" t="s">
        <v>1693</v>
      </c>
      <c r="Q2" s="137" t="s">
        <v>1694</v>
      </c>
      <c r="R2" s="183" t="s">
        <v>280</v>
      </c>
      <c r="S2" s="122" t="s">
        <v>1311</v>
      </c>
      <c r="T2" s="123" t="s">
        <v>1312</v>
      </c>
      <c r="U2" s="180" t="s">
        <v>1229</v>
      </c>
      <c r="V2" s="180" t="s">
        <v>1230</v>
      </c>
      <c r="W2" s="180" t="s">
        <v>1231</v>
      </c>
      <c r="X2" s="8" t="s">
        <v>278</v>
      </c>
      <c r="Y2" s="184" t="s">
        <v>1568</v>
      </c>
      <c r="Z2" s="185" t="s">
        <v>1569</v>
      </c>
      <c r="AA2" s="181" t="s">
        <v>1229</v>
      </c>
      <c r="AB2" s="181" t="s">
        <v>1230</v>
      </c>
      <c r="AC2" s="181" t="s">
        <v>1231</v>
      </c>
      <c r="AD2" s="8" t="s">
        <v>280</v>
      </c>
      <c r="AE2" s="8" t="s">
        <v>342</v>
      </c>
      <c r="AF2" s="8" t="s">
        <v>1100</v>
      </c>
      <c r="AG2" s="8" t="s">
        <v>334</v>
      </c>
      <c r="AH2" s="8">
        <v>0</v>
      </c>
      <c r="AI2" s="175" t="s">
        <v>1095</v>
      </c>
      <c r="AJ2" s="8" t="s">
        <v>340</v>
      </c>
      <c r="AK2" s="187" t="s">
        <v>1402</v>
      </c>
    </row>
    <row r="3" spans="1:37">
      <c r="B3" s="131" t="s">
        <v>1018</v>
      </c>
      <c r="C3" s="164" t="s">
        <v>806</v>
      </c>
      <c r="D3" s="129" t="s">
        <v>726</v>
      </c>
      <c r="E3" s="8" t="s">
        <v>19</v>
      </c>
      <c r="F3" s="128" t="s">
        <v>793</v>
      </c>
      <c r="G3" s="129" t="s">
        <v>297</v>
      </c>
      <c r="H3" s="8" t="s">
        <v>31</v>
      </c>
      <c r="I3" s="8" t="s">
        <v>32</v>
      </c>
      <c r="J3" s="8" t="s">
        <v>34</v>
      </c>
      <c r="K3" s="8" t="s">
        <v>38</v>
      </c>
      <c r="L3" s="89" t="e">
        <f>IF(VLOOKUP(SelectedSubtype,Direction_Lookup,3,)&lt;&gt;"",VLOOKUP(SelectedSubtype,Direction_Lookup,3,),"")</f>
        <v>#REF!</v>
      </c>
      <c r="M3" s="8" t="s">
        <v>35</v>
      </c>
      <c r="N3" s="128" t="s">
        <v>440</v>
      </c>
      <c r="O3" s="130" t="s">
        <v>42</v>
      </c>
      <c r="P3" s="171" t="s">
        <v>762</v>
      </c>
      <c r="Q3" s="137" t="s">
        <v>262</v>
      </c>
      <c r="R3" s="183" t="s">
        <v>281</v>
      </c>
      <c r="S3" s="107" t="s">
        <v>445</v>
      </c>
      <c r="T3" s="108" t="s">
        <v>310</v>
      </c>
      <c r="U3" s="180" t="s">
        <v>444</v>
      </c>
      <c r="V3" s="180" t="s">
        <v>1701</v>
      </c>
      <c r="W3" s="180" t="s">
        <v>1231</v>
      </c>
      <c r="X3" s="8" t="s">
        <v>279</v>
      </c>
      <c r="Y3" s="184" t="s">
        <v>1438</v>
      </c>
      <c r="Z3" s="185" t="s">
        <v>1439</v>
      </c>
      <c r="AA3" s="181" t="s">
        <v>444</v>
      </c>
      <c r="AB3" s="181" t="s">
        <v>302</v>
      </c>
      <c r="AC3" s="181" t="s">
        <v>1231</v>
      </c>
      <c r="AD3" s="8" t="s">
        <v>381</v>
      </c>
      <c r="AE3" s="8" t="s">
        <v>408</v>
      </c>
      <c r="AF3" s="174" t="s">
        <v>1102</v>
      </c>
      <c r="AG3" s="8" t="s">
        <v>279</v>
      </c>
      <c r="AH3" s="8">
        <v>1</v>
      </c>
      <c r="AI3" s="175" t="s">
        <v>1096</v>
      </c>
      <c r="AJ3" s="8" t="s">
        <v>411</v>
      </c>
      <c r="AK3" s="188" t="s">
        <v>1403</v>
      </c>
    </row>
    <row r="4" spans="1:37">
      <c r="B4" s="131" t="s">
        <v>1019</v>
      </c>
      <c r="C4" s="164" t="s">
        <v>802</v>
      </c>
      <c r="D4" s="129" t="s">
        <v>803</v>
      </c>
      <c r="E4" s="8" t="s">
        <v>18</v>
      </c>
      <c r="F4" s="128" t="s">
        <v>451</v>
      </c>
      <c r="G4" s="130" t="s">
        <v>28</v>
      </c>
      <c r="J4" s="8" t="s">
        <v>35</v>
      </c>
      <c r="M4" s="8" t="s">
        <v>36</v>
      </c>
      <c r="N4" s="128" t="s">
        <v>458</v>
      </c>
      <c r="O4" s="130" t="s">
        <v>246</v>
      </c>
      <c r="P4" s="171" t="s">
        <v>763</v>
      </c>
      <c r="Q4" s="137" t="s">
        <v>261</v>
      </c>
      <c r="R4" s="183" t="s">
        <v>1449</v>
      </c>
      <c r="S4" s="107" t="s">
        <v>436</v>
      </c>
      <c r="T4" s="108" t="s">
        <v>297</v>
      </c>
      <c r="U4" s="180" t="s">
        <v>1232</v>
      </c>
      <c r="V4" s="180" t="s">
        <v>1233</v>
      </c>
      <c r="W4" s="180" t="s">
        <v>1231</v>
      </c>
      <c r="Y4" s="184" t="s">
        <v>1373</v>
      </c>
      <c r="Z4" s="185" t="s">
        <v>1374</v>
      </c>
      <c r="AA4" s="181" t="s">
        <v>1574</v>
      </c>
      <c r="AB4" s="181" t="s">
        <v>1447</v>
      </c>
      <c r="AC4" s="181" t="s">
        <v>1231</v>
      </c>
      <c r="AD4" s="8" t="s">
        <v>336</v>
      </c>
      <c r="AF4" s="174" t="s">
        <v>1104</v>
      </c>
      <c r="AG4" s="8" t="s">
        <v>344</v>
      </c>
      <c r="AH4" s="8">
        <v>2</v>
      </c>
      <c r="AI4" s="176" t="s">
        <v>1097</v>
      </c>
      <c r="AJ4" s="8" t="s">
        <v>412</v>
      </c>
    </row>
    <row r="5" spans="1:37">
      <c r="B5" s="131" t="s">
        <v>798</v>
      </c>
      <c r="C5" s="164"/>
      <c r="D5" s="129"/>
      <c r="F5" s="128" t="s">
        <v>435</v>
      </c>
      <c r="G5" s="130" t="s">
        <v>247</v>
      </c>
      <c r="J5" s="94" t="s">
        <v>40</v>
      </c>
      <c r="M5" s="8" t="s">
        <v>39</v>
      </c>
      <c r="N5" s="128" t="s">
        <v>433</v>
      </c>
      <c r="O5" s="130" t="s">
        <v>46</v>
      </c>
      <c r="P5" s="171" t="s">
        <v>764</v>
      </c>
      <c r="Q5" s="137" t="s">
        <v>260</v>
      </c>
      <c r="R5" s="183" t="s">
        <v>283</v>
      </c>
      <c r="S5" s="107" t="s">
        <v>440</v>
      </c>
      <c r="T5" s="108" t="s">
        <v>24</v>
      </c>
      <c r="U5" s="180" t="s">
        <v>1234</v>
      </c>
      <c r="V5" s="180" t="s">
        <v>309</v>
      </c>
      <c r="W5" s="180" t="s">
        <v>1231</v>
      </c>
      <c r="Y5" s="184" t="s">
        <v>1379</v>
      </c>
      <c r="Z5" s="185" t="s">
        <v>1380</v>
      </c>
      <c r="AA5" s="181" t="s">
        <v>1232</v>
      </c>
      <c r="AB5" s="181" t="s">
        <v>1233</v>
      </c>
      <c r="AC5" s="181" t="s">
        <v>1231</v>
      </c>
      <c r="AD5" s="8" t="s">
        <v>341</v>
      </c>
      <c r="AF5" s="174" t="s">
        <v>1103</v>
      </c>
      <c r="AG5" s="8" t="s">
        <v>347</v>
      </c>
      <c r="AH5" s="8">
        <v>4</v>
      </c>
      <c r="AI5" s="175" t="s">
        <v>1098</v>
      </c>
      <c r="AJ5" s="8" t="s">
        <v>413</v>
      </c>
    </row>
    <row r="6" spans="1:37">
      <c r="B6" s="131" t="s">
        <v>1021</v>
      </c>
      <c r="C6" s="164"/>
      <c r="D6" s="129"/>
      <c r="F6" s="128" t="s">
        <v>452</v>
      </c>
      <c r="G6" s="129" t="s">
        <v>264</v>
      </c>
      <c r="M6" s="8" t="s">
        <v>40</v>
      </c>
      <c r="N6" s="128" t="s">
        <v>446</v>
      </c>
      <c r="O6" s="130" t="s">
        <v>294</v>
      </c>
      <c r="P6" s="171" t="s">
        <v>765</v>
      </c>
      <c r="Q6" s="137" t="s">
        <v>259</v>
      </c>
      <c r="R6" s="183" t="s">
        <v>1120</v>
      </c>
      <c r="S6" s="124" t="s">
        <v>434</v>
      </c>
      <c r="T6" s="125" t="s">
        <v>264</v>
      </c>
      <c r="U6" s="180" t="s">
        <v>451</v>
      </c>
      <c r="V6" s="180" t="s">
        <v>1235</v>
      </c>
      <c r="W6" s="180" t="s">
        <v>1231</v>
      </c>
      <c r="Y6" s="184" t="s">
        <v>464</v>
      </c>
      <c r="Z6" s="185" t="s">
        <v>465</v>
      </c>
      <c r="AA6" s="181" t="s">
        <v>1234</v>
      </c>
      <c r="AB6" s="181" t="s">
        <v>309</v>
      </c>
      <c r="AC6" s="181" t="s">
        <v>1231</v>
      </c>
      <c r="AD6" s="8" t="s">
        <v>343</v>
      </c>
      <c r="AF6" s="174" t="s">
        <v>1205</v>
      </c>
      <c r="AH6" s="8">
        <v>6</v>
      </c>
      <c r="AI6" s="175" t="s">
        <v>1099</v>
      </c>
    </row>
    <row r="7" spans="1:37">
      <c r="B7" s="131" t="s">
        <v>1022</v>
      </c>
      <c r="C7" s="164"/>
      <c r="D7" s="129"/>
      <c r="F7" s="128" t="s">
        <v>440</v>
      </c>
      <c r="G7" s="130" t="s">
        <v>24</v>
      </c>
      <c r="M7" s="8" t="s">
        <v>256</v>
      </c>
      <c r="N7" s="128" t="s">
        <v>447</v>
      </c>
      <c r="O7" s="130" t="s">
        <v>304</v>
      </c>
      <c r="P7" s="171" t="s">
        <v>430</v>
      </c>
      <c r="Q7" s="137" t="s">
        <v>193</v>
      </c>
      <c r="R7" s="183" t="s">
        <v>1450</v>
      </c>
      <c r="S7" s="122" t="s">
        <v>435</v>
      </c>
      <c r="T7" s="123" t="s">
        <v>247</v>
      </c>
      <c r="U7" s="180" t="s">
        <v>451</v>
      </c>
      <c r="V7" s="180" t="s">
        <v>45</v>
      </c>
      <c r="W7" s="180" t="s">
        <v>1231</v>
      </c>
      <c r="Y7" s="184" t="s">
        <v>1125</v>
      </c>
      <c r="Z7" s="185" t="s">
        <v>1126</v>
      </c>
      <c r="AA7" s="181" t="s">
        <v>451</v>
      </c>
      <c r="AB7" s="181" t="s">
        <v>1235</v>
      </c>
      <c r="AC7" s="181" t="s">
        <v>1231</v>
      </c>
      <c r="AD7" s="8" t="s">
        <v>346</v>
      </c>
      <c r="AF7" s="186" t="s">
        <v>1362</v>
      </c>
      <c r="AH7" s="8">
        <v>12</v>
      </c>
      <c r="AI7" s="92"/>
    </row>
    <row r="8" spans="1:37">
      <c r="B8" s="131" t="s">
        <v>1020</v>
      </c>
      <c r="C8" s="164"/>
      <c r="D8" s="129"/>
      <c r="F8" s="128" t="s">
        <v>433</v>
      </c>
      <c r="G8" s="130" t="s">
        <v>29</v>
      </c>
      <c r="N8" s="128" t="s">
        <v>1685</v>
      </c>
      <c r="O8" s="130" t="s">
        <v>780</v>
      </c>
      <c r="P8" s="171" t="s">
        <v>766</v>
      </c>
      <c r="Q8" s="137" t="s">
        <v>258</v>
      </c>
      <c r="R8" s="183" t="s">
        <v>282</v>
      </c>
      <c r="S8" s="107" t="s">
        <v>433</v>
      </c>
      <c r="T8" s="108" t="s">
        <v>29</v>
      </c>
      <c r="U8" s="180" t="s">
        <v>1236</v>
      </c>
      <c r="V8" s="180" t="s">
        <v>1237</v>
      </c>
      <c r="W8" s="180" t="s">
        <v>1231</v>
      </c>
      <c r="Y8" s="185" t="s">
        <v>1467</v>
      </c>
      <c r="Z8" s="185" t="s">
        <v>1468</v>
      </c>
      <c r="AA8" s="181" t="s">
        <v>451</v>
      </c>
      <c r="AB8" s="181" t="s">
        <v>45</v>
      </c>
      <c r="AC8" s="181" t="s">
        <v>1231</v>
      </c>
      <c r="AD8" s="183" t="s">
        <v>1539</v>
      </c>
      <c r="AF8" s="174" t="s">
        <v>1101</v>
      </c>
    </row>
    <row r="9" spans="1:37">
      <c r="B9" s="131" t="s">
        <v>1400</v>
      </c>
      <c r="C9" s="164" t="s">
        <v>804</v>
      </c>
      <c r="D9" s="129" t="s">
        <v>805</v>
      </c>
      <c r="F9" s="128" t="s">
        <v>779</v>
      </c>
      <c r="G9" s="130" t="s">
        <v>780</v>
      </c>
      <c r="N9" s="128" t="s">
        <v>1605</v>
      </c>
      <c r="O9" s="130" t="s">
        <v>1606</v>
      </c>
      <c r="P9" s="171" t="s">
        <v>767</v>
      </c>
      <c r="Q9" s="137" t="s">
        <v>265</v>
      </c>
      <c r="S9" s="109" t="s">
        <v>1092</v>
      </c>
      <c r="T9" s="110" t="s">
        <v>1093</v>
      </c>
      <c r="U9" s="180" t="s">
        <v>1238</v>
      </c>
      <c r="V9" s="180" t="s">
        <v>1239</v>
      </c>
      <c r="W9" s="180" t="s">
        <v>1231</v>
      </c>
      <c r="Y9" s="184" t="s">
        <v>794</v>
      </c>
      <c r="Z9" s="185" t="s">
        <v>54</v>
      </c>
      <c r="AA9" s="181" t="s">
        <v>1236</v>
      </c>
      <c r="AB9" s="181" t="s">
        <v>1237</v>
      </c>
      <c r="AC9" s="181" t="s">
        <v>1231</v>
      </c>
      <c r="AD9" s="8" t="s">
        <v>348</v>
      </c>
      <c r="AF9" s="174"/>
    </row>
    <row r="10" spans="1:37">
      <c r="B10" s="131" t="s">
        <v>799</v>
      </c>
      <c r="C10" s="164"/>
      <c r="D10" s="129"/>
      <c r="F10" s="131" t="s">
        <v>725</v>
      </c>
      <c r="G10" s="130" t="s">
        <v>308</v>
      </c>
      <c r="N10" s="128" t="s">
        <v>1523</v>
      </c>
      <c r="O10" s="130" t="s">
        <v>1049</v>
      </c>
      <c r="P10" s="171" t="s">
        <v>768</v>
      </c>
      <c r="Q10" s="137" t="s">
        <v>769</v>
      </c>
      <c r="S10" s="107" t="s">
        <v>432</v>
      </c>
      <c r="T10" s="108" t="s">
        <v>261</v>
      </c>
      <c r="U10" s="180" t="s">
        <v>763</v>
      </c>
      <c r="V10" s="180" t="s">
        <v>303</v>
      </c>
      <c r="W10" s="180" t="s">
        <v>1231</v>
      </c>
      <c r="Y10" s="184" t="s">
        <v>1311</v>
      </c>
      <c r="Z10" s="185" t="s">
        <v>1312</v>
      </c>
      <c r="AA10" s="181" t="s">
        <v>1238</v>
      </c>
      <c r="AB10" s="181" t="s">
        <v>1239</v>
      </c>
      <c r="AC10" s="181" t="s">
        <v>1231</v>
      </c>
      <c r="AD10" s="174" t="s">
        <v>1303</v>
      </c>
    </row>
    <row r="11" spans="1:37">
      <c r="B11" s="131" t="s">
        <v>800</v>
      </c>
      <c r="C11" s="164" t="s">
        <v>804</v>
      </c>
      <c r="D11" s="129" t="s">
        <v>805</v>
      </c>
      <c r="F11" s="128" t="s">
        <v>462</v>
      </c>
      <c r="G11" s="130" t="s">
        <v>460</v>
      </c>
      <c r="N11" s="128" t="s">
        <v>1573</v>
      </c>
      <c r="O11" s="130" t="s">
        <v>791</v>
      </c>
      <c r="P11" s="171" t="s">
        <v>425</v>
      </c>
      <c r="Q11" s="137" t="s">
        <v>27</v>
      </c>
      <c r="S11" s="122" t="s">
        <v>1323</v>
      </c>
      <c r="T11" s="123" t="s">
        <v>1322</v>
      </c>
      <c r="U11" s="180" t="s">
        <v>446</v>
      </c>
      <c r="V11" s="180" t="s">
        <v>294</v>
      </c>
      <c r="W11" s="180" t="s">
        <v>1231</v>
      </c>
      <c r="Y11" s="184" t="s">
        <v>1360</v>
      </c>
      <c r="Z11" s="185" t="s">
        <v>1361</v>
      </c>
      <c r="AA11" s="181" t="s">
        <v>763</v>
      </c>
      <c r="AB11" s="181" t="s">
        <v>303</v>
      </c>
      <c r="AC11" s="181" t="s">
        <v>1231</v>
      </c>
      <c r="AD11" s="174" t="s">
        <v>1304</v>
      </c>
    </row>
    <row r="12" spans="1:37">
      <c r="B12" s="168"/>
      <c r="C12" s="169"/>
      <c r="D12" s="170"/>
      <c r="F12" s="128" t="s">
        <v>461</v>
      </c>
      <c r="G12" s="130" t="s">
        <v>459</v>
      </c>
      <c r="N12" s="128" t="s">
        <v>1700</v>
      </c>
      <c r="O12" s="130" t="s">
        <v>1699</v>
      </c>
      <c r="P12" s="171" t="s">
        <v>1704</v>
      </c>
      <c r="Q12" s="137" t="s">
        <v>257</v>
      </c>
      <c r="S12" s="122" t="s">
        <v>779</v>
      </c>
      <c r="T12" s="123" t="s">
        <v>780</v>
      </c>
      <c r="U12" s="180" t="s">
        <v>447</v>
      </c>
      <c r="V12" s="180" t="s">
        <v>304</v>
      </c>
      <c r="W12" s="180" t="s">
        <v>1231</v>
      </c>
      <c r="Y12" s="184" t="s">
        <v>1564</v>
      </c>
      <c r="Z12" s="185" t="s">
        <v>1565</v>
      </c>
      <c r="AA12" s="181" t="s">
        <v>446</v>
      </c>
      <c r="AB12" s="181" t="s">
        <v>294</v>
      </c>
      <c r="AC12" s="181" t="s">
        <v>1231</v>
      </c>
      <c r="AD12" s="174" t="s">
        <v>1305</v>
      </c>
    </row>
    <row r="13" spans="1:37">
      <c r="F13" s="128" t="s">
        <v>1572</v>
      </c>
      <c r="G13" s="130" t="s">
        <v>298</v>
      </c>
      <c r="N13" s="128" t="s">
        <v>149</v>
      </c>
      <c r="O13" s="130" t="s">
        <v>21</v>
      </c>
      <c r="P13" s="172" t="s">
        <v>360</v>
      </c>
      <c r="Q13" s="138"/>
      <c r="S13" s="122" t="s">
        <v>775</v>
      </c>
      <c r="T13" s="123" t="s">
        <v>776</v>
      </c>
      <c r="U13" s="180" t="s">
        <v>490</v>
      </c>
      <c r="V13" s="180" t="s">
        <v>1240</v>
      </c>
      <c r="W13" s="180" t="s">
        <v>1231</v>
      </c>
      <c r="Y13" s="184" t="s">
        <v>1115</v>
      </c>
      <c r="Z13" s="185" t="s">
        <v>1116</v>
      </c>
      <c r="AA13" s="181" t="s">
        <v>447</v>
      </c>
      <c r="AB13" s="181" t="s">
        <v>304</v>
      </c>
      <c r="AC13" s="181" t="s">
        <v>1231</v>
      </c>
      <c r="AD13" s="174" t="s">
        <v>1306</v>
      </c>
    </row>
    <row r="14" spans="1:37">
      <c r="F14" s="128" t="s">
        <v>1573</v>
      </c>
      <c r="G14" s="130" t="s">
        <v>1559</v>
      </c>
      <c r="N14" s="128" t="s">
        <v>455</v>
      </c>
      <c r="O14" s="130" t="s">
        <v>41</v>
      </c>
      <c r="P14" s="89"/>
      <c r="S14" s="107" t="s">
        <v>431</v>
      </c>
      <c r="T14" s="108" t="s">
        <v>308</v>
      </c>
      <c r="U14" s="180" t="s">
        <v>1241</v>
      </c>
      <c r="V14" s="180" t="s">
        <v>1049</v>
      </c>
      <c r="W14" s="180" t="s">
        <v>1231</v>
      </c>
      <c r="Y14" s="184" t="s">
        <v>1255</v>
      </c>
      <c r="Z14" s="185" t="s">
        <v>1256</v>
      </c>
      <c r="AA14" s="181" t="s">
        <v>490</v>
      </c>
      <c r="AB14" s="181" t="s">
        <v>1240</v>
      </c>
      <c r="AC14" s="181" t="s">
        <v>1231</v>
      </c>
      <c r="AD14" s="182"/>
    </row>
    <row r="15" spans="1:37">
      <c r="F15" s="128" t="s">
        <v>455</v>
      </c>
      <c r="G15" s="130" t="s">
        <v>41</v>
      </c>
      <c r="N15" s="128" t="s">
        <v>1091</v>
      </c>
      <c r="O15" s="130" t="s">
        <v>150</v>
      </c>
      <c r="P15" s="89"/>
      <c r="S15" s="107" t="s">
        <v>441</v>
      </c>
      <c r="T15" s="108" t="s">
        <v>295</v>
      </c>
      <c r="U15" s="180" t="s">
        <v>1242</v>
      </c>
      <c r="V15" s="180" t="s">
        <v>21</v>
      </c>
      <c r="W15" s="180" t="s">
        <v>1231</v>
      </c>
      <c r="Y15" s="184" t="s">
        <v>1434</v>
      </c>
      <c r="Z15" s="185" t="s">
        <v>1435</v>
      </c>
      <c r="AA15" s="181" t="s">
        <v>1241</v>
      </c>
      <c r="AB15" s="181" t="s">
        <v>1049</v>
      </c>
      <c r="AC15" s="181" t="s">
        <v>1231</v>
      </c>
      <c r="AD15" s="182"/>
    </row>
    <row r="16" spans="1:37">
      <c r="F16" s="128" t="s">
        <v>149</v>
      </c>
      <c r="G16" s="130" t="s">
        <v>21</v>
      </c>
      <c r="N16" s="128" t="s">
        <v>723</v>
      </c>
      <c r="O16" s="130" t="s">
        <v>724</v>
      </c>
      <c r="P16" s="89"/>
      <c r="S16" s="107" t="s">
        <v>462</v>
      </c>
      <c r="T16" s="108" t="s">
        <v>460</v>
      </c>
      <c r="U16" s="180" t="s">
        <v>1244</v>
      </c>
      <c r="V16" s="180" t="s">
        <v>305</v>
      </c>
      <c r="W16" s="180" t="s">
        <v>1231</v>
      </c>
      <c r="Y16" s="184" t="s">
        <v>445</v>
      </c>
      <c r="Z16" s="185" t="s">
        <v>310</v>
      </c>
      <c r="AA16" s="181" t="s">
        <v>1242</v>
      </c>
      <c r="AB16" s="181" t="s">
        <v>21</v>
      </c>
      <c r="AC16" s="181" t="s">
        <v>1231</v>
      </c>
      <c r="AD16" s="182"/>
    </row>
    <row r="17" spans="2:30">
      <c r="F17" s="128" t="s">
        <v>719</v>
      </c>
      <c r="G17" s="130" t="s">
        <v>720</v>
      </c>
      <c r="N17" s="128" t="s">
        <v>456</v>
      </c>
      <c r="O17" s="130" t="s">
        <v>254</v>
      </c>
      <c r="P17" s="89"/>
      <c r="S17" s="107" t="s">
        <v>461</v>
      </c>
      <c r="T17" s="108" t="s">
        <v>459</v>
      </c>
      <c r="U17" s="180" t="s">
        <v>1245</v>
      </c>
      <c r="V17" s="180" t="s">
        <v>306</v>
      </c>
      <c r="W17" s="180" t="s">
        <v>1231</v>
      </c>
      <c r="Y17" s="184" t="s">
        <v>466</v>
      </c>
      <c r="Z17" s="185" t="s">
        <v>467</v>
      </c>
      <c r="AA17" s="181" t="s">
        <v>1242</v>
      </c>
      <c r="AB17" s="181" t="s">
        <v>1243</v>
      </c>
      <c r="AC17" s="181" t="s">
        <v>1231</v>
      </c>
    </row>
    <row r="18" spans="2:30" s="94" customFormat="1">
      <c r="B18" s="72"/>
      <c r="C18" s="72"/>
      <c r="D18" s="72"/>
      <c r="F18" s="128" t="s">
        <v>438</v>
      </c>
      <c r="G18" s="130" t="s">
        <v>23</v>
      </c>
      <c r="N18" s="128" t="s">
        <v>457</v>
      </c>
      <c r="O18" s="130" t="s">
        <v>193</v>
      </c>
      <c r="P18" s="89"/>
      <c r="Q18" s="8"/>
      <c r="R18" s="8"/>
      <c r="S18" s="107" t="s">
        <v>1050</v>
      </c>
      <c r="T18" s="108" t="s">
        <v>298</v>
      </c>
      <c r="U18" s="180" t="s">
        <v>1246</v>
      </c>
      <c r="V18" s="180" t="s">
        <v>1247</v>
      </c>
      <c r="W18" s="180" t="s">
        <v>1231</v>
      </c>
      <c r="X18" s="8"/>
      <c r="Y18" s="184" t="s">
        <v>1387</v>
      </c>
      <c r="Z18" s="185" t="s">
        <v>1388</v>
      </c>
      <c r="AA18" s="181" t="s">
        <v>1244</v>
      </c>
      <c r="AB18" s="181" t="s">
        <v>305</v>
      </c>
      <c r="AC18" s="181" t="s">
        <v>1231</v>
      </c>
      <c r="AD18" s="8"/>
    </row>
    <row r="19" spans="2:30">
      <c r="F19" s="128" t="s">
        <v>437</v>
      </c>
      <c r="G19" s="129" t="s">
        <v>266</v>
      </c>
      <c r="N19" s="128" t="s">
        <v>454</v>
      </c>
      <c r="O19" s="130" t="s">
        <v>43</v>
      </c>
      <c r="P19" s="89"/>
      <c r="R19" s="94"/>
      <c r="S19" s="122" t="s">
        <v>1558</v>
      </c>
      <c r="T19" s="123" t="s">
        <v>1559</v>
      </c>
      <c r="U19" s="180" t="s">
        <v>1248</v>
      </c>
      <c r="V19" s="180" t="s">
        <v>1249</v>
      </c>
      <c r="W19" s="180" t="s">
        <v>1231</v>
      </c>
      <c r="Y19" s="184" t="s">
        <v>1127</v>
      </c>
      <c r="Z19" s="185" t="s">
        <v>1128</v>
      </c>
      <c r="AA19" s="181" t="s">
        <v>1245</v>
      </c>
      <c r="AB19" s="181" t="s">
        <v>306</v>
      </c>
      <c r="AC19" s="181" t="s">
        <v>1231</v>
      </c>
      <c r="AD19" s="94"/>
    </row>
    <row r="20" spans="2:30">
      <c r="F20" s="128" t="s">
        <v>430</v>
      </c>
      <c r="G20" s="130" t="s">
        <v>193</v>
      </c>
      <c r="N20" s="128" t="s">
        <v>209</v>
      </c>
      <c r="O20" s="130" t="s">
        <v>44</v>
      </c>
      <c r="P20" s="72"/>
      <c r="Q20" s="94"/>
      <c r="S20" s="122" t="s">
        <v>1108</v>
      </c>
      <c r="T20" s="123" t="s">
        <v>1107</v>
      </c>
      <c r="U20" s="180" t="s">
        <v>1617</v>
      </c>
      <c r="V20" s="180" t="s">
        <v>1278</v>
      </c>
      <c r="W20" s="180" t="s">
        <v>1231</v>
      </c>
      <c r="Y20" s="184" t="s">
        <v>1287</v>
      </c>
      <c r="Z20" s="185" t="s">
        <v>1288</v>
      </c>
      <c r="AA20" s="181" t="s">
        <v>1246</v>
      </c>
      <c r="AB20" s="181" t="s">
        <v>1247</v>
      </c>
      <c r="AC20" s="181" t="s">
        <v>1231</v>
      </c>
    </row>
    <row r="21" spans="2:30">
      <c r="F21" s="128" t="s">
        <v>770</v>
      </c>
      <c r="G21" s="130" t="s">
        <v>771</v>
      </c>
      <c r="N21" s="128" t="s">
        <v>427</v>
      </c>
      <c r="O21" s="130" t="s">
        <v>22</v>
      </c>
      <c r="P21" s="72"/>
      <c r="S21" s="122" t="s">
        <v>1319</v>
      </c>
      <c r="T21" s="123" t="s">
        <v>1320</v>
      </c>
      <c r="U21" s="180" t="s">
        <v>1250</v>
      </c>
      <c r="V21" s="180" t="s">
        <v>724</v>
      </c>
      <c r="W21" s="180" t="s">
        <v>1231</v>
      </c>
      <c r="Y21" s="184" t="s">
        <v>1129</v>
      </c>
      <c r="Z21" s="185" t="s">
        <v>1130</v>
      </c>
      <c r="AA21" s="181" t="s">
        <v>1248</v>
      </c>
      <c r="AB21" s="181" t="s">
        <v>1249</v>
      </c>
      <c r="AC21" s="181" t="s">
        <v>1231</v>
      </c>
    </row>
    <row r="22" spans="2:30">
      <c r="F22" s="128" t="s">
        <v>453</v>
      </c>
      <c r="G22" s="130" t="s">
        <v>25</v>
      </c>
      <c r="N22" s="128" t="s">
        <v>438</v>
      </c>
      <c r="O22" s="130" t="s">
        <v>23</v>
      </c>
      <c r="P22" s="72"/>
      <c r="S22" s="107" t="s">
        <v>149</v>
      </c>
      <c r="T22" s="108" t="s">
        <v>150</v>
      </c>
      <c r="U22" s="180" t="s">
        <v>430</v>
      </c>
      <c r="V22" s="180" t="s">
        <v>193</v>
      </c>
      <c r="W22" s="180" t="s">
        <v>1231</v>
      </c>
      <c r="Y22" s="184" t="s">
        <v>71</v>
      </c>
      <c r="Z22" s="185" t="s">
        <v>1313</v>
      </c>
      <c r="AA22" s="181" t="s">
        <v>1277</v>
      </c>
      <c r="AB22" s="181" t="s">
        <v>1278</v>
      </c>
      <c r="AC22" s="181" t="s">
        <v>1231</v>
      </c>
    </row>
    <row r="23" spans="2:30">
      <c r="F23" s="131" t="s">
        <v>427</v>
      </c>
      <c r="G23" s="130" t="s">
        <v>22</v>
      </c>
      <c r="N23" s="128" t="s">
        <v>448</v>
      </c>
      <c r="O23" s="130" t="s">
        <v>27</v>
      </c>
      <c r="P23" s="72"/>
      <c r="S23" s="107" t="s">
        <v>572</v>
      </c>
      <c r="T23" s="108" t="s">
        <v>571</v>
      </c>
      <c r="U23" s="180" t="s">
        <v>427</v>
      </c>
      <c r="V23" s="180" t="s">
        <v>22</v>
      </c>
      <c r="W23" s="180" t="s">
        <v>1231</v>
      </c>
      <c r="Y23" s="184" t="s">
        <v>468</v>
      </c>
      <c r="Z23" s="185" t="s">
        <v>469</v>
      </c>
      <c r="AA23" s="181" t="s">
        <v>1250</v>
      </c>
      <c r="AB23" s="181" t="s">
        <v>724</v>
      </c>
      <c r="AC23" s="181" t="s">
        <v>1231</v>
      </c>
    </row>
    <row r="24" spans="2:30">
      <c r="F24" s="131" t="s">
        <v>209</v>
      </c>
      <c r="G24" s="130" t="s">
        <v>26</v>
      </c>
      <c r="N24" s="132" t="s">
        <v>360</v>
      </c>
      <c r="O24" s="173"/>
      <c r="S24" s="122" t="s">
        <v>792</v>
      </c>
      <c r="T24" s="123" t="s">
        <v>147</v>
      </c>
      <c r="U24" s="180" t="s">
        <v>1251</v>
      </c>
      <c r="V24" s="180" t="s">
        <v>1117</v>
      </c>
      <c r="W24" s="180" t="s">
        <v>1231</v>
      </c>
      <c r="Y24" s="184" t="s">
        <v>1279</v>
      </c>
      <c r="Z24" s="185" t="s">
        <v>1280</v>
      </c>
      <c r="AA24" s="181" t="s">
        <v>430</v>
      </c>
      <c r="AB24" s="181" t="s">
        <v>193</v>
      </c>
      <c r="AC24" s="181" t="s">
        <v>1231</v>
      </c>
    </row>
    <row r="25" spans="2:30">
      <c r="F25" s="131" t="s">
        <v>425</v>
      </c>
      <c r="G25" s="130" t="s">
        <v>27</v>
      </c>
      <c r="S25" s="107" t="s">
        <v>442</v>
      </c>
      <c r="T25" s="108" t="s">
        <v>169</v>
      </c>
      <c r="U25" s="180" t="s">
        <v>209</v>
      </c>
      <c r="V25" s="180" t="s">
        <v>44</v>
      </c>
      <c r="W25" s="180" t="s">
        <v>1231</v>
      </c>
      <c r="Y25" s="184" t="s">
        <v>1257</v>
      </c>
      <c r="Z25" s="185" t="s">
        <v>1258</v>
      </c>
      <c r="AA25" s="181" t="s">
        <v>427</v>
      </c>
      <c r="AB25" s="181" t="s">
        <v>22</v>
      </c>
      <c r="AC25" s="181" t="s">
        <v>1231</v>
      </c>
    </row>
    <row r="26" spans="2:30">
      <c r="F26" s="131" t="s">
        <v>1514</v>
      </c>
      <c r="G26" s="130" t="s">
        <v>1515</v>
      </c>
      <c r="N26" s="94"/>
      <c r="O26" s="94"/>
      <c r="S26" s="122" t="s">
        <v>719</v>
      </c>
      <c r="T26" s="108" t="s">
        <v>720</v>
      </c>
      <c r="U26" s="180" t="s">
        <v>1448</v>
      </c>
      <c r="V26" s="180" t="s">
        <v>27</v>
      </c>
      <c r="W26" s="180" t="s">
        <v>1231</v>
      </c>
      <c r="Y26" s="184" t="s">
        <v>1281</v>
      </c>
      <c r="Z26" s="185" t="s">
        <v>1282</v>
      </c>
      <c r="AA26" s="181" t="s">
        <v>1251</v>
      </c>
      <c r="AB26" s="181" t="s">
        <v>1117</v>
      </c>
      <c r="AC26" s="181" t="s">
        <v>1231</v>
      </c>
    </row>
    <row r="27" spans="2:30">
      <c r="F27" s="131" t="s">
        <v>1469</v>
      </c>
      <c r="G27" s="130" t="s">
        <v>1470</v>
      </c>
      <c r="P27" s="72"/>
      <c r="S27" s="107" t="s">
        <v>430</v>
      </c>
      <c r="T27" s="108" t="s">
        <v>193</v>
      </c>
      <c r="U27" s="180" t="s">
        <v>1196</v>
      </c>
      <c r="V27" s="180" t="s">
        <v>1188</v>
      </c>
      <c r="W27" s="180" t="s">
        <v>1252</v>
      </c>
      <c r="Y27" s="184" t="s">
        <v>1289</v>
      </c>
      <c r="Z27" s="185" t="s">
        <v>1290</v>
      </c>
      <c r="AA27" s="181" t="s">
        <v>209</v>
      </c>
      <c r="AB27" s="181" t="s">
        <v>44</v>
      </c>
      <c r="AC27" s="181" t="s">
        <v>1231</v>
      </c>
    </row>
    <row r="28" spans="2:30">
      <c r="F28" s="131" t="s">
        <v>1711</v>
      </c>
      <c r="G28" s="130" t="s">
        <v>1712</v>
      </c>
      <c r="S28" s="122" t="s">
        <v>1121</v>
      </c>
      <c r="T28" s="123" t="s">
        <v>1122</v>
      </c>
      <c r="U28" s="180" t="s">
        <v>1197</v>
      </c>
      <c r="V28" s="180" t="s">
        <v>1189</v>
      </c>
      <c r="W28" s="180" t="s">
        <v>1252</v>
      </c>
      <c r="Y28" s="184" t="s">
        <v>1293</v>
      </c>
      <c r="Z28" s="185" t="s">
        <v>1294</v>
      </c>
      <c r="AA28" s="181" t="s">
        <v>1196</v>
      </c>
      <c r="AB28" s="181" t="s">
        <v>1188</v>
      </c>
      <c r="AC28" s="181" t="s">
        <v>1252</v>
      </c>
    </row>
    <row r="29" spans="2:30">
      <c r="F29" s="131" t="s">
        <v>1293</v>
      </c>
      <c r="G29" s="130" t="s">
        <v>1294</v>
      </c>
      <c r="S29" s="107" t="s">
        <v>772</v>
      </c>
      <c r="T29" s="108" t="s">
        <v>771</v>
      </c>
      <c r="U29" s="180" t="s">
        <v>1198</v>
      </c>
      <c r="V29" s="180" t="s">
        <v>1190</v>
      </c>
      <c r="W29" s="180" t="s">
        <v>1252</v>
      </c>
      <c r="Y29" s="184" t="s">
        <v>1133</v>
      </c>
      <c r="Z29" s="185" t="s">
        <v>1134</v>
      </c>
      <c r="AA29" s="181" t="s">
        <v>1197</v>
      </c>
      <c r="AB29" s="181" t="s">
        <v>1189</v>
      </c>
      <c r="AC29" s="181" t="s">
        <v>1252</v>
      </c>
    </row>
    <row r="30" spans="2:30">
      <c r="F30" s="131" t="s">
        <v>777</v>
      </c>
      <c r="G30" s="130" t="s">
        <v>778</v>
      </c>
      <c r="S30" s="122" t="s">
        <v>428</v>
      </c>
      <c r="T30" s="123" t="s">
        <v>25</v>
      </c>
      <c r="U30" s="180" t="s">
        <v>1199</v>
      </c>
      <c r="V30" s="180" t="s">
        <v>1191</v>
      </c>
      <c r="W30" s="180" t="s">
        <v>1252</v>
      </c>
      <c r="Y30" s="184" t="s">
        <v>1206</v>
      </c>
      <c r="Z30" s="185" t="s">
        <v>1207</v>
      </c>
      <c r="AA30" s="181" t="s">
        <v>1198</v>
      </c>
      <c r="AB30" s="181" t="s">
        <v>1190</v>
      </c>
      <c r="AC30" s="181" t="s">
        <v>1252</v>
      </c>
    </row>
    <row r="31" spans="2:30">
      <c r="F31" s="131" t="s">
        <v>1051</v>
      </c>
      <c r="G31" s="130" t="s">
        <v>1052</v>
      </c>
      <c r="S31" s="107" t="s">
        <v>773</v>
      </c>
      <c r="T31" s="108" t="s">
        <v>774</v>
      </c>
      <c r="U31" s="180" t="s">
        <v>1200</v>
      </c>
      <c r="V31" s="180" t="s">
        <v>1192</v>
      </c>
      <c r="W31" s="180" t="s">
        <v>1252</v>
      </c>
      <c r="Y31" s="184" t="s">
        <v>1556</v>
      </c>
      <c r="Z31" s="185" t="s">
        <v>1557</v>
      </c>
      <c r="AA31" s="181" t="s">
        <v>1199</v>
      </c>
      <c r="AB31" s="181" t="s">
        <v>1191</v>
      </c>
      <c r="AC31" s="181" t="s">
        <v>1252</v>
      </c>
    </row>
    <row r="32" spans="2:30">
      <c r="F32" s="131" t="s">
        <v>1471</v>
      </c>
      <c r="G32" s="130" t="s">
        <v>1472</v>
      </c>
      <c r="S32" s="107" t="s">
        <v>209</v>
      </c>
      <c r="T32" s="108" t="s">
        <v>26</v>
      </c>
      <c r="U32" s="180" t="s">
        <v>1705</v>
      </c>
      <c r="V32" s="180" t="s">
        <v>1706</v>
      </c>
      <c r="W32" s="180" t="s">
        <v>1252</v>
      </c>
      <c r="Y32" s="184" t="s">
        <v>777</v>
      </c>
      <c r="Z32" s="185" t="s">
        <v>778</v>
      </c>
      <c r="AA32" s="181" t="s">
        <v>1200</v>
      </c>
      <c r="AB32" s="181" t="s">
        <v>1192</v>
      </c>
      <c r="AC32" s="181" t="s">
        <v>1252</v>
      </c>
    </row>
    <row r="33" spans="6:29">
      <c r="F33" s="131" t="s">
        <v>1473</v>
      </c>
      <c r="G33" s="130" t="s">
        <v>1474</v>
      </c>
      <c r="S33" s="107" t="s">
        <v>429</v>
      </c>
      <c r="T33" s="108" t="s">
        <v>299</v>
      </c>
      <c r="U33" s="180" t="s">
        <v>1201</v>
      </c>
      <c r="V33" s="180" t="s">
        <v>1193</v>
      </c>
      <c r="W33" s="180" t="s">
        <v>1252</v>
      </c>
      <c r="Y33" s="184" t="s">
        <v>1366</v>
      </c>
      <c r="Z33" s="185" t="s">
        <v>1365</v>
      </c>
      <c r="AA33" s="181" t="s">
        <v>455</v>
      </c>
      <c r="AB33" s="181" t="s">
        <v>41</v>
      </c>
      <c r="AC33" s="181" t="s">
        <v>1252</v>
      </c>
    </row>
    <row r="34" spans="6:29">
      <c r="F34" s="131" t="s">
        <v>1512</v>
      </c>
      <c r="G34" s="130" t="s">
        <v>1513</v>
      </c>
      <c r="S34" s="122" t="s">
        <v>1113</v>
      </c>
      <c r="T34" s="123" t="s">
        <v>1114</v>
      </c>
      <c r="U34" s="180" t="s">
        <v>455</v>
      </c>
      <c r="V34" s="180" t="s">
        <v>41</v>
      </c>
      <c r="W34" s="180" t="s">
        <v>1252</v>
      </c>
      <c r="Y34" s="184" t="s">
        <v>1219</v>
      </c>
      <c r="Z34" s="185" t="s">
        <v>1220</v>
      </c>
      <c r="AA34" s="184" t="s">
        <v>442</v>
      </c>
      <c r="AB34" s="181" t="s">
        <v>169</v>
      </c>
      <c r="AC34" s="181" t="s">
        <v>1252</v>
      </c>
    </row>
    <row r="35" spans="6:29">
      <c r="F35" s="131" t="s">
        <v>117</v>
      </c>
      <c r="G35" s="130" t="s">
        <v>1475</v>
      </c>
      <c r="S35" s="122" t="s">
        <v>427</v>
      </c>
      <c r="T35" s="123" t="s">
        <v>22</v>
      </c>
      <c r="U35" s="180" t="s">
        <v>442</v>
      </c>
      <c r="V35" s="180" t="s">
        <v>169</v>
      </c>
      <c r="W35" s="180" t="s">
        <v>1252</v>
      </c>
      <c r="Y35" s="184" t="s">
        <v>470</v>
      </c>
      <c r="Z35" s="185" t="s">
        <v>471</v>
      </c>
      <c r="AA35" s="181" t="s">
        <v>1202</v>
      </c>
      <c r="AB35" s="181" t="s">
        <v>1194</v>
      </c>
      <c r="AC35" s="181" t="s">
        <v>1252</v>
      </c>
    </row>
    <row r="36" spans="6:29">
      <c r="F36" s="131" t="s">
        <v>115</v>
      </c>
      <c r="G36" s="130" t="s">
        <v>1476</v>
      </c>
      <c r="S36" s="122" t="s">
        <v>1124</v>
      </c>
      <c r="T36" s="123" t="s">
        <v>1123</v>
      </c>
      <c r="U36" s="180" t="s">
        <v>1202</v>
      </c>
      <c r="V36" s="180" t="s">
        <v>1194</v>
      </c>
      <c r="W36" s="180" t="s">
        <v>1252</v>
      </c>
      <c r="Y36" s="184" t="s">
        <v>440</v>
      </c>
      <c r="Z36" s="185" t="s">
        <v>24</v>
      </c>
      <c r="AA36" s="181" t="s">
        <v>1203</v>
      </c>
      <c r="AB36" s="181" t="s">
        <v>1195</v>
      </c>
      <c r="AC36" s="181" t="s">
        <v>1252</v>
      </c>
    </row>
    <row r="37" spans="6:29">
      <c r="F37" s="131" t="s">
        <v>792</v>
      </c>
      <c r="G37" s="130" t="s">
        <v>147</v>
      </c>
      <c r="S37" s="124" t="s">
        <v>438</v>
      </c>
      <c r="T37" s="108" t="s">
        <v>307</v>
      </c>
      <c r="U37" s="180" t="s">
        <v>1203</v>
      </c>
      <c r="V37" s="180" t="s">
        <v>1195</v>
      </c>
      <c r="W37" s="180" t="s">
        <v>1252</v>
      </c>
      <c r="Y37" s="184" t="s">
        <v>1216</v>
      </c>
      <c r="Z37" s="185" t="s">
        <v>1217</v>
      </c>
      <c r="AA37" s="183"/>
      <c r="AB37" s="183"/>
      <c r="AC37" s="183"/>
    </row>
    <row r="38" spans="6:29">
      <c r="F38" s="131" t="s">
        <v>1713</v>
      </c>
      <c r="G38" s="130" t="s">
        <v>1714</v>
      </c>
      <c r="S38" s="124" t="s">
        <v>437</v>
      </c>
      <c r="T38" s="125" t="s">
        <v>266</v>
      </c>
      <c r="Y38" s="184" t="s">
        <v>1135</v>
      </c>
      <c r="Z38" s="185" t="s">
        <v>1136</v>
      </c>
      <c r="AA38" s="183"/>
      <c r="AB38" s="183"/>
      <c r="AC38" s="183"/>
    </row>
    <row r="39" spans="6:29">
      <c r="F39" s="131" t="s">
        <v>1221</v>
      </c>
      <c r="G39" s="130" t="s">
        <v>1222</v>
      </c>
      <c r="S39" s="124" t="s">
        <v>1118</v>
      </c>
      <c r="T39" s="125" t="s">
        <v>1119</v>
      </c>
      <c r="Y39" s="184" t="s">
        <v>472</v>
      </c>
      <c r="Z39" s="185" t="s">
        <v>473</v>
      </c>
      <c r="AA39" s="183"/>
      <c r="AB39" s="183"/>
      <c r="AC39" s="183"/>
    </row>
    <row r="40" spans="6:29">
      <c r="F40" s="131" t="s">
        <v>1477</v>
      </c>
      <c r="G40" s="130" t="s">
        <v>1478</v>
      </c>
      <c r="S40" s="107" t="s">
        <v>426</v>
      </c>
      <c r="T40" s="108" t="s">
        <v>300</v>
      </c>
      <c r="Y40" s="184" t="s">
        <v>1051</v>
      </c>
      <c r="Z40" s="185" t="s">
        <v>1052</v>
      </c>
      <c r="AA40" s="183"/>
      <c r="AB40" s="183"/>
      <c r="AC40" s="183"/>
    </row>
    <row r="41" spans="6:29">
      <c r="F41" s="131" t="s">
        <v>1479</v>
      </c>
      <c r="G41" s="130" t="s">
        <v>1480</v>
      </c>
      <c r="S41" s="107" t="s">
        <v>425</v>
      </c>
      <c r="T41" s="108" t="s">
        <v>27</v>
      </c>
      <c r="Y41" s="184" t="s">
        <v>434</v>
      </c>
      <c r="Z41" s="185" t="s">
        <v>264</v>
      </c>
      <c r="AA41" s="183"/>
      <c r="AB41" s="183"/>
      <c r="AC41" s="183"/>
    </row>
    <row r="42" spans="6:29">
      <c r="F42" s="131" t="s">
        <v>1025</v>
      </c>
      <c r="G42" s="130" t="s">
        <v>1026</v>
      </c>
      <c r="S42" s="124" t="s">
        <v>1338</v>
      </c>
      <c r="T42" s="125" t="s">
        <v>1339</v>
      </c>
      <c r="Y42" s="184" t="s">
        <v>433</v>
      </c>
      <c r="Z42" s="185" t="s">
        <v>29</v>
      </c>
      <c r="AA42" s="183"/>
      <c r="AB42" s="183"/>
      <c r="AC42" s="183"/>
    </row>
    <row r="43" spans="6:29">
      <c r="F43" s="131" t="s">
        <v>218</v>
      </c>
      <c r="G43" s="130" t="s">
        <v>1182</v>
      </c>
      <c r="S43" s="107" t="s">
        <v>439</v>
      </c>
      <c r="T43" s="108" t="s">
        <v>296</v>
      </c>
      <c r="Y43" s="184" t="s">
        <v>1092</v>
      </c>
      <c r="Z43" s="185" t="s">
        <v>1093</v>
      </c>
      <c r="AA43" s="183"/>
      <c r="AB43" s="183"/>
      <c r="AC43" s="183"/>
    </row>
    <row r="44" spans="6:29">
      <c r="F44" s="131" t="s">
        <v>1525</v>
      </c>
      <c r="G44" s="130" t="s">
        <v>1524</v>
      </c>
      <c r="S44" s="111" t="s">
        <v>360</v>
      </c>
      <c r="T44" s="112"/>
      <c r="Y44" s="184" t="s">
        <v>1432</v>
      </c>
      <c r="Z44" s="185" t="s">
        <v>1433</v>
      </c>
      <c r="AA44" s="183"/>
      <c r="AB44" s="183"/>
      <c r="AC44" s="183"/>
    </row>
    <row r="45" spans="6:29">
      <c r="F45" s="132" t="s">
        <v>360</v>
      </c>
      <c r="G45" s="133"/>
      <c r="S45" s="72"/>
      <c r="T45" s="72"/>
      <c r="Y45" s="184" t="s">
        <v>1542</v>
      </c>
      <c r="Z45" s="185" t="s">
        <v>1543</v>
      </c>
      <c r="AA45" s="183"/>
      <c r="AB45" s="183"/>
      <c r="AC45" s="183"/>
    </row>
    <row r="46" spans="6:29">
      <c r="S46" s="72"/>
      <c r="T46" s="72"/>
      <c r="Y46" s="184" t="s">
        <v>1526</v>
      </c>
      <c r="Z46" s="185" t="s">
        <v>1527</v>
      </c>
      <c r="AA46" s="183"/>
      <c r="AB46" s="183"/>
      <c r="AC46" s="183"/>
    </row>
    <row r="47" spans="6:29">
      <c r="S47" s="72"/>
      <c r="T47" s="72"/>
      <c r="Y47" s="184" t="s">
        <v>1396</v>
      </c>
      <c r="Z47" s="185" t="s">
        <v>1397</v>
      </c>
      <c r="AA47" s="183"/>
      <c r="AB47" s="183"/>
      <c r="AC47" s="183"/>
    </row>
    <row r="48" spans="6:29">
      <c r="S48" s="72"/>
      <c r="T48" s="72"/>
      <c r="Y48" s="184" t="s">
        <v>1519</v>
      </c>
      <c r="Z48" s="185" t="s">
        <v>1520</v>
      </c>
      <c r="AA48" s="183"/>
      <c r="AB48" s="183"/>
      <c r="AC48" s="183"/>
    </row>
    <row r="49" spans="19:29">
      <c r="S49" s="72"/>
      <c r="T49" s="72"/>
      <c r="Y49" s="184" t="s">
        <v>474</v>
      </c>
      <c r="Z49" s="185" t="s">
        <v>552</v>
      </c>
      <c r="AA49" s="183"/>
      <c r="AB49" s="183"/>
      <c r="AC49" s="183"/>
    </row>
    <row r="50" spans="19:29">
      <c r="U50" s="94"/>
      <c r="V50" s="94"/>
      <c r="Y50" s="184" t="s">
        <v>475</v>
      </c>
      <c r="Z50" s="185" t="s">
        <v>553</v>
      </c>
      <c r="AA50" s="183"/>
      <c r="AB50" s="183"/>
      <c r="AC50" s="183"/>
    </row>
    <row r="51" spans="19:29">
      <c r="U51" s="94"/>
      <c r="V51" s="94"/>
      <c r="Y51" s="184" t="s">
        <v>1481</v>
      </c>
      <c r="Z51" s="185" t="s">
        <v>1482</v>
      </c>
      <c r="AA51" s="183"/>
      <c r="AB51" s="183"/>
      <c r="AC51" s="183"/>
    </row>
    <row r="52" spans="19:29">
      <c r="U52" s="94"/>
      <c r="V52" s="94"/>
      <c r="Y52" s="184" t="s">
        <v>1529</v>
      </c>
      <c r="Z52" s="185" t="s">
        <v>1530</v>
      </c>
      <c r="AA52" s="183"/>
      <c r="AB52" s="183"/>
      <c r="AC52" s="183"/>
    </row>
    <row r="53" spans="19:29">
      <c r="Y53" s="184" t="s">
        <v>1367</v>
      </c>
      <c r="Z53" s="185" t="s">
        <v>1368</v>
      </c>
      <c r="AA53" s="183"/>
      <c r="AB53" s="183"/>
      <c r="AC53" s="183"/>
    </row>
    <row r="54" spans="19:29">
      <c r="Y54" s="184" t="s">
        <v>1603</v>
      </c>
      <c r="Z54" s="185" t="s">
        <v>1604</v>
      </c>
      <c r="AA54" s="183"/>
      <c r="AB54" s="183"/>
      <c r="AC54" s="183"/>
    </row>
    <row r="55" spans="19:29">
      <c r="Y55" s="184" t="s">
        <v>1587</v>
      </c>
      <c r="Z55" s="185" t="s">
        <v>1588</v>
      </c>
      <c r="AA55" s="183"/>
      <c r="AB55" s="183"/>
      <c r="AC55" s="183"/>
    </row>
    <row r="56" spans="19:29">
      <c r="Y56" s="184" t="s">
        <v>1404</v>
      </c>
      <c r="Z56" s="185" t="s">
        <v>1405</v>
      </c>
      <c r="AA56" s="183"/>
      <c r="AB56" s="183"/>
      <c r="AC56" s="183"/>
    </row>
    <row r="57" spans="19:29">
      <c r="Y57" s="184" t="s">
        <v>1443</v>
      </c>
      <c r="Z57" s="185" t="s">
        <v>1444</v>
      </c>
      <c r="AA57" s="183"/>
      <c r="AB57" s="183"/>
      <c r="AC57" s="183"/>
    </row>
    <row r="58" spans="19:29">
      <c r="Y58" s="184" t="s">
        <v>1483</v>
      </c>
      <c r="Z58" s="185" t="s">
        <v>1484</v>
      </c>
      <c r="AA58" s="183"/>
      <c r="AB58" s="183"/>
      <c r="AC58" s="183"/>
    </row>
    <row r="59" spans="19:29">
      <c r="Y59" s="184" t="s">
        <v>1137</v>
      </c>
      <c r="Z59" s="185" t="s">
        <v>1138</v>
      </c>
      <c r="AA59" s="183"/>
      <c r="AB59" s="183"/>
      <c r="AC59" s="183"/>
    </row>
    <row r="60" spans="19:29">
      <c r="Y60" s="184" t="s">
        <v>1131</v>
      </c>
      <c r="Z60" s="185" t="s">
        <v>1132</v>
      </c>
      <c r="AA60" s="183"/>
      <c r="AB60" s="183"/>
      <c r="AC60" s="183"/>
    </row>
    <row r="61" spans="19:29">
      <c r="Y61" s="184" t="s">
        <v>1307</v>
      </c>
      <c r="Z61" s="185" t="s">
        <v>1308</v>
      </c>
      <c r="AA61" s="183"/>
      <c r="AB61" s="183"/>
      <c r="AC61" s="183"/>
    </row>
    <row r="62" spans="19:29">
      <c r="Y62" s="184" t="s">
        <v>1214</v>
      </c>
      <c r="Z62" s="185" t="s">
        <v>1215</v>
      </c>
      <c r="AA62" s="183"/>
      <c r="AB62" s="183"/>
      <c r="AC62" s="183"/>
    </row>
    <row r="63" spans="19:29">
      <c r="Y63" s="184" t="s">
        <v>1383</v>
      </c>
      <c r="Z63" s="185" t="s">
        <v>1384</v>
      </c>
      <c r="AA63" s="183"/>
      <c r="AB63" s="183"/>
      <c r="AC63" s="183"/>
    </row>
    <row r="64" spans="19:29">
      <c r="Y64" s="184" t="s">
        <v>1301</v>
      </c>
      <c r="Z64" s="185" t="s">
        <v>1302</v>
      </c>
      <c r="AA64" s="183"/>
      <c r="AB64" s="183"/>
      <c r="AC64" s="183"/>
    </row>
    <row r="65" spans="2:30">
      <c r="Y65" s="184" t="s">
        <v>476</v>
      </c>
      <c r="Z65" s="185" t="s">
        <v>477</v>
      </c>
      <c r="AA65" s="183"/>
      <c r="AB65" s="183"/>
      <c r="AC65" s="183"/>
    </row>
    <row r="66" spans="2:30">
      <c r="Y66" s="184" t="s">
        <v>478</v>
      </c>
      <c r="Z66" s="185" t="s">
        <v>479</v>
      </c>
      <c r="AA66" s="183"/>
      <c r="AB66" s="183"/>
      <c r="AC66" s="183"/>
    </row>
    <row r="67" spans="2:30">
      <c r="Y67" s="184" t="s">
        <v>1323</v>
      </c>
      <c r="Z67" s="185" t="s">
        <v>1322</v>
      </c>
      <c r="AA67" s="183"/>
      <c r="AB67" s="183"/>
      <c r="AC67" s="183"/>
    </row>
    <row r="68" spans="2:30">
      <c r="Y68" s="184" t="s">
        <v>96</v>
      </c>
      <c r="Z68" s="185" t="s">
        <v>1181</v>
      </c>
      <c r="AA68" s="183"/>
      <c r="AB68" s="183"/>
      <c r="AC68" s="183"/>
    </row>
    <row r="69" spans="2:30">
      <c r="Y69" s="184" t="s">
        <v>1369</v>
      </c>
      <c r="Z69" s="185" t="s">
        <v>1370</v>
      </c>
      <c r="AA69" s="183"/>
      <c r="AB69" s="183"/>
      <c r="AC69" s="183"/>
    </row>
    <row r="70" spans="2:30">
      <c r="Y70" s="184" t="s">
        <v>480</v>
      </c>
      <c r="Z70" s="185" t="s">
        <v>554</v>
      </c>
      <c r="AA70" s="183"/>
      <c r="AB70" s="183"/>
      <c r="AC70" s="183"/>
    </row>
    <row r="71" spans="2:30">
      <c r="X71" s="94"/>
      <c r="Y71" s="184" t="s">
        <v>1418</v>
      </c>
      <c r="Z71" s="185" t="s">
        <v>1419</v>
      </c>
      <c r="AA71" s="183"/>
      <c r="AB71" s="183"/>
      <c r="AC71" s="183"/>
    </row>
    <row r="72" spans="2:30" s="94" customFormat="1">
      <c r="B72" s="72"/>
      <c r="C72" s="72"/>
      <c r="D72" s="72"/>
      <c r="F72" s="8"/>
      <c r="G72" s="8"/>
      <c r="N72" s="8"/>
      <c r="O72" s="8"/>
      <c r="Q72" s="8"/>
      <c r="R72" s="8"/>
      <c r="S72" s="8"/>
      <c r="T72" s="8"/>
      <c r="U72" s="8"/>
      <c r="V72" s="8"/>
      <c r="W72" s="174"/>
      <c r="Y72" s="184" t="s">
        <v>1342</v>
      </c>
      <c r="Z72" s="185" t="s">
        <v>1343</v>
      </c>
      <c r="AA72" s="183"/>
      <c r="AB72" s="183"/>
      <c r="AC72" s="183"/>
      <c r="AD72" s="8"/>
    </row>
    <row r="73" spans="2:30" s="94" customFormat="1">
      <c r="B73" s="72"/>
      <c r="C73" s="72"/>
      <c r="D73" s="72"/>
      <c r="F73" s="8"/>
      <c r="G73" s="8"/>
      <c r="N73" s="8"/>
      <c r="O73" s="8"/>
      <c r="Q73" s="8"/>
      <c r="S73" s="8"/>
      <c r="T73" s="8"/>
      <c r="U73" s="8"/>
      <c r="V73" s="8"/>
      <c r="W73" s="174"/>
      <c r="Y73" s="184" t="s">
        <v>1283</v>
      </c>
      <c r="Z73" s="185" t="s">
        <v>1284</v>
      </c>
      <c r="AA73" s="183"/>
      <c r="AB73" s="183"/>
      <c r="AC73" s="183"/>
    </row>
    <row r="74" spans="2:30" s="94" customFormat="1">
      <c r="B74" s="72"/>
      <c r="C74" s="72"/>
      <c r="D74" s="72"/>
      <c r="F74" s="8"/>
      <c r="G74" s="8"/>
      <c r="N74" s="8"/>
      <c r="O74" s="8"/>
      <c r="S74" s="8"/>
      <c r="T74" s="8"/>
      <c r="U74" s="8"/>
      <c r="V74" s="8"/>
      <c r="W74" s="174"/>
      <c r="X74" s="8"/>
      <c r="Y74" s="184" t="s">
        <v>1436</v>
      </c>
      <c r="Z74" s="185" t="s">
        <v>1437</v>
      </c>
      <c r="AA74" s="183"/>
      <c r="AB74" s="183"/>
      <c r="AC74" s="183"/>
    </row>
    <row r="75" spans="2:30">
      <c r="Q75" s="94"/>
      <c r="R75" s="94"/>
      <c r="Y75" s="184" t="s">
        <v>1420</v>
      </c>
      <c r="Z75" s="185" t="s">
        <v>1421</v>
      </c>
      <c r="AA75" s="183"/>
      <c r="AB75" s="183"/>
      <c r="AC75" s="183"/>
      <c r="AD75" s="94"/>
    </row>
    <row r="76" spans="2:30">
      <c r="Q76" s="94"/>
      <c r="Y76" s="184" t="s">
        <v>481</v>
      </c>
      <c r="Z76" s="185" t="s">
        <v>482</v>
      </c>
      <c r="AA76" s="183"/>
      <c r="AB76" s="183"/>
      <c r="AC76" s="183"/>
    </row>
    <row r="77" spans="2:30">
      <c r="Y77" s="184" t="s">
        <v>1267</v>
      </c>
      <c r="Z77" s="185" t="s">
        <v>1268</v>
      </c>
      <c r="AA77" s="183"/>
      <c r="AB77" s="183"/>
      <c r="AC77" s="183"/>
    </row>
    <row r="78" spans="2:30">
      <c r="Y78" s="184" t="s">
        <v>1139</v>
      </c>
      <c r="Z78" s="185" t="s">
        <v>1140</v>
      </c>
      <c r="AA78" s="183"/>
      <c r="AB78" s="183"/>
      <c r="AC78" s="183"/>
    </row>
    <row r="79" spans="2:30">
      <c r="Y79" s="184" t="s">
        <v>775</v>
      </c>
      <c r="Z79" s="185" t="s">
        <v>776</v>
      </c>
      <c r="AA79" s="183"/>
      <c r="AB79" s="183"/>
      <c r="AC79" s="183"/>
    </row>
    <row r="80" spans="2:30">
      <c r="Y80" s="184" t="s">
        <v>1141</v>
      </c>
      <c r="Z80" s="185" t="s">
        <v>1142</v>
      </c>
      <c r="AA80" s="183"/>
      <c r="AB80" s="183"/>
      <c r="AC80" s="183"/>
    </row>
    <row r="81" spans="14:29">
      <c r="N81" s="94"/>
      <c r="O81" s="94"/>
      <c r="Y81" s="184" t="s">
        <v>1183</v>
      </c>
      <c r="Z81" s="185" t="s">
        <v>1204</v>
      </c>
      <c r="AA81" s="183"/>
      <c r="AB81" s="183"/>
      <c r="AC81" s="183"/>
    </row>
    <row r="82" spans="14:29">
      <c r="N82" s="94"/>
      <c r="O82" s="94"/>
      <c r="Y82" s="184" t="s">
        <v>1143</v>
      </c>
      <c r="Z82" s="185" t="s">
        <v>1144</v>
      </c>
      <c r="AA82" s="183"/>
      <c r="AB82" s="183"/>
      <c r="AC82" s="183"/>
    </row>
    <row r="83" spans="14:29">
      <c r="N83" s="94"/>
      <c r="O83" s="94"/>
      <c r="Y83" s="184" t="s">
        <v>1381</v>
      </c>
      <c r="Z83" s="185" t="s">
        <v>1382</v>
      </c>
      <c r="AA83" s="183"/>
      <c r="AB83" s="183"/>
      <c r="AC83" s="183"/>
    </row>
    <row r="84" spans="14:29">
      <c r="Y84" s="184" t="s">
        <v>1346</v>
      </c>
      <c r="Z84" s="185" t="s">
        <v>1347</v>
      </c>
      <c r="AA84" s="183"/>
      <c r="AB84" s="183"/>
      <c r="AC84" s="183"/>
    </row>
    <row r="85" spans="14:29">
      <c r="Y85" s="184" t="s">
        <v>483</v>
      </c>
      <c r="Z85" s="185" t="s">
        <v>484</v>
      </c>
      <c r="AA85" s="183"/>
      <c r="AB85" s="183"/>
      <c r="AC85" s="183"/>
    </row>
    <row r="86" spans="14:29">
      <c r="S86" s="94"/>
      <c r="T86" s="94"/>
      <c r="Y86" s="184" t="s">
        <v>107</v>
      </c>
      <c r="Z86" s="185" t="s">
        <v>1145</v>
      </c>
      <c r="AA86" s="183"/>
      <c r="AB86" s="183"/>
      <c r="AC86" s="183"/>
    </row>
    <row r="87" spans="14:29">
      <c r="S87" s="94"/>
      <c r="T87" s="94"/>
      <c r="Y87" s="184" t="s">
        <v>575</v>
      </c>
      <c r="Z87" s="185" t="s">
        <v>576</v>
      </c>
      <c r="AA87" s="183"/>
      <c r="AB87" s="183"/>
      <c r="AC87" s="183"/>
    </row>
    <row r="88" spans="14:29">
      <c r="S88" s="94"/>
      <c r="T88" s="94"/>
      <c r="Y88" s="184" t="s">
        <v>1146</v>
      </c>
      <c r="Z88" s="185" t="s">
        <v>1147</v>
      </c>
      <c r="AA88" s="183"/>
      <c r="AB88" s="183"/>
      <c r="AC88" s="183"/>
    </row>
    <row r="89" spans="14:29">
      <c r="Y89" s="184" t="s">
        <v>1263</v>
      </c>
      <c r="Z89" s="185" t="s">
        <v>1264</v>
      </c>
      <c r="AA89" s="183"/>
      <c r="AB89" s="183"/>
      <c r="AC89" s="183"/>
    </row>
    <row r="90" spans="14:29">
      <c r="Y90" s="184" t="s">
        <v>1356</v>
      </c>
      <c r="Z90" s="185" t="s">
        <v>1357</v>
      </c>
      <c r="AA90" s="183"/>
      <c r="AB90" s="183"/>
      <c r="AC90" s="183"/>
    </row>
    <row r="91" spans="14:29">
      <c r="Y91" s="184" t="s">
        <v>1314</v>
      </c>
      <c r="Z91" s="185" t="s">
        <v>1321</v>
      </c>
      <c r="AA91" s="183"/>
      <c r="AB91" s="183"/>
      <c r="AC91" s="183"/>
    </row>
    <row r="92" spans="14:29">
      <c r="Y92" s="184" t="s">
        <v>795</v>
      </c>
      <c r="Z92" s="185" t="s">
        <v>796</v>
      </c>
      <c r="AA92" s="183"/>
      <c r="AB92" s="183"/>
      <c r="AC92" s="183"/>
    </row>
    <row r="93" spans="14:29">
      <c r="Y93" s="184" t="s">
        <v>1148</v>
      </c>
      <c r="Z93" s="185" t="s">
        <v>1149</v>
      </c>
      <c r="AA93" s="183"/>
      <c r="AB93" s="183"/>
      <c r="AC93" s="183"/>
    </row>
    <row r="94" spans="14:29">
      <c r="Y94" s="184" t="s">
        <v>1150</v>
      </c>
      <c r="Z94" s="185" t="s">
        <v>1151</v>
      </c>
      <c r="AA94" s="183"/>
      <c r="AB94" s="183"/>
      <c r="AC94" s="183"/>
    </row>
    <row r="95" spans="14:29">
      <c r="Y95" s="184" t="s">
        <v>1223</v>
      </c>
      <c r="Z95" s="185" t="s">
        <v>1224</v>
      </c>
      <c r="AA95" s="183"/>
      <c r="AB95" s="183"/>
      <c r="AC95" s="183"/>
    </row>
    <row r="96" spans="14:29">
      <c r="Y96" s="184" t="s">
        <v>1352</v>
      </c>
      <c r="Z96" s="185" t="s">
        <v>1353</v>
      </c>
      <c r="AA96" s="183"/>
      <c r="AB96" s="183"/>
      <c r="AC96" s="183"/>
    </row>
    <row r="97" spans="6:29">
      <c r="F97" s="94"/>
      <c r="G97" s="94"/>
      <c r="Y97" s="184" t="s">
        <v>1709</v>
      </c>
      <c r="Z97" s="185" t="s">
        <v>1710</v>
      </c>
      <c r="AA97" s="183"/>
      <c r="AB97" s="183"/>
      <c r="AC97" s="183"/>
    </row>
    <row r="98" spans="6:29">
      <c r="F98" s="94"/>
      <c r="G98" s="94"/>
      <c r="Y98" s="184" t="s">
        <v>485</v>
      </c>
      <c r="Z98" s="185" t="s">
        <v>486</v>
      </c>
      <c r="AA98" s="183"/>
      <c r="AB98" s="183"/>
      <c r="AC98" s="183"/>
    </row>
    <row r="99" spans="6:29">
      <c r="F99" s="94"/>
      <c r="G99" s="94"/>
      <c r="Y99" s="184" t="s">
        <v>441</v>
      </c>
      <c r="Z99" s="185" t="s">
        <v>295</v>
      </c>
      <c r="AA99" s="183"/>
      <c r="AB99" s="183"/>
      <c r="AC99" s="183"/>
    </row>
    <row r="100" spans="6:29">
      <c r="Y100" s="184" t="s">
        <v>1696</v>
      </c>
      <c r="Z100" s="185" t="s">
        <v>1697</v>
      </c>
      <c r="AA100" s="183"/>
      <c r="AB100" s="183"/>
      <c r="AC100" s="183"/>
    </row>
    <row r="101" spans="6:29">
      <c r="Y101" s="184" t="s">
        <v>1637</v>
      </c>
      <c r="Z101" s="185" t="s">
        <v>1638</v>
      </c>
      <c r="AA101" s="183"/>
      <c r="AB101" s="183"/>
      <c r="AC101" s="183"/>
    </row>
    <row r="102" spans="6:29">
      <c r="Y102" s="184" t="s">
        <v>1406</v>
      </c>
      <c r="Z102" s="185" t="s">
        <v>1407</v>
      </c>
      <c r="AA102" s="183"/>
      <c r="AB102" s="183"/>
      <c r="AC102" s="183"/>
    </row>
    <row r="103" spans="6:29">
      <c r="Y103" s="184" t="s">
        <v>1152</v>
      </c>
      <c r="Z103" s="185" t="s">
        <v>1153</v>
      </c>
      <c r="AA103" s="183"/>
      <c r="AB103" s="183"/>
      <c r="AC103" s="183"/>
    </row>
    <row r="104" spans="6:29">
      <c r="Y104" s="184" t="s">
        <v>1048</v>
      </c>
      <c r="Z104" s="185" t="s">
        <v>1047</v>
      </c>
      <c r="AA104" s="183"/>
      <c r="AB104" s="183"/>
      <c r="AC104" s="183"/>
    </row>
    <row r="105" spans="6:29">
      <c r="Y105" s="184" t="s">
        <v>487</v>
      </c>
      <c r="Z105" s="185" t="s">
        <v>488</v>
      </c>
      <c r="AA105" s="183"/>
      <c r="AB105" s="183"/>
      <c r="AC105" s="183"/>
    </row>
    <row r="106" spans="6:29">
      <c r="Y106" s="184" t="s">
        <v>1354</v>
      </c>
      <c r="Z106" s="185" t="s">
        <v>1355</v>
      </c>
      <c r="AA106" s="183"/>
      <c r="AB106" s="183"/>
      <c r="AC106" s="183"/>
    </row>
    <row r="107" spans="6:29">
      <c r="Y107" s="184" t="s">
        <v>1392</v>
      </c>
      <c r="Z107" s="185" t="s">
        <v>1393</v>
      </c>
      <c r="AA107" s="183"/>
      <c r="AB107" s="183"/>
      <c r="AC107" s="183"/>
    </row>
    <row r="108" spans="6:29">
      <c r="Y108" s="184" t="s">
        <v>1315</v>
      </c>
      <c r="Z108" s="185" t="s">
        <v>1316</v>
      </c>
      <c r="AA108" s="183"/>
      <c r="AB108" s="183"/>
      <c r="AC108" s="183"/>
    </row>
    <row r="109" spans="6:29">
      <c r="Y109" s="184" t="s">
        <v>1552</v>
      </c>
      <c r="Z109" s="185" t="s">
        <v>1553</v>
      </c>
      <c r="AA109" s="183"/>
      <c r="AB109" s="183"/>
      <c r="AC109" s="183"/>
    </row>
    <row r="110" spans="6:29">
      <c r="Y110" s="184" t="s">
        <v>1485</v>
      </c>
      <c r="Z110" s="185" t="s">
        <v>1486</v>
      </c>
      <c r="AA110" s="183"/>
      <c r="AB110" s="183"/>
      <c r="AC110" s="183"/>
    </row>
    <row r="111" spans="6:29">
      <c r="Y111" s="184" t="s">
        <v>1440</v>
      </c>
      <c r="Z111" s="185" t="s">
        <v>1440</v>
      </c>
      <c r="AA111" s="183"/>
      <c r="AB111" s="183"/>
      <c r="AC111" s="183"/>
    </row>
    <row r="112" spans="6:29">
      <c r="Y112" s="184" t="s">
        <v>1459</v>
      </c>
      <c r="Z112" s="185" t="s">
        <v>1460</v>
      </c>
      <c r="AA112" s="183"/>
      <c r="AB112" s="183"/>
      <c r="AC112" s="183"/>
    </row>
    <row r="113" spans="25:29">
      <c r="Y113" s="184" t="s">
        <v>489</v>
      </c>
      <c r="Z113" s="185" t="s">
        <v>119</v>
      </c>
      <c r="AA113" s="183"/>
      <c r="AB113" s="183"/>
      <c r="AC113" s="183"/>
    </row>
    <row r="114" spans="25:29">
      <c r="Y114" s="184" t="s">
        <v>490</v>
      </c>
      <c r="Z114" s="185" t="s">
        <v>491</v>
      </c>
      <c r="AA114" s="183"/>
      <c r="AB114" s="183"/>
      <c r="AC114" s="183"/>
    </row>
    <row r="115" spans="25:29">
      <c r="Y115" s="184" t="s">
        <v>492</v>
      </c>
      <c r="Z115" s="185" t="s">
        <v>493</v>
      </c>
      <c r="AA115" s="183"/>
      <c r="AB115" s="183"/>
      <c r="AC115" s="183"/>
    </row>
    <row r="116" spans="25:29">
      <c r="Y116" s="184" t="s">
        <v>1336</v>
      </c>
      <c r="Z116" s="185" t="s">
        <v>1337</v>
      </c>
      <c r="AA116" s="183"/>
      <c r="AB116" s="183"/>
      <c r="AC116" s="183"/>
    </row>
    <row r="117" spans="25:29">
      <c r="Y117" s="184" t="s">
        <v>1441</v>
      </c>
      <c r="Z117" s="185" t="s">
        <v>1442</v>
      </c>
      <c r="AA117" s="183"/>
      <c r="AB117" s="183"/>
      <c r="AC117" s="183"/>
    </row>
    <row r="118" spans="25:29">
      <c r="Y118" s="184" t="s">
        <v>1334</v>
      </c>
      <c r="Z118" s="185" t="s">
        <v>1335</v>
      </c>
      <c r="AA118" s="183"/>
      <c r="AB118" s="183"/>
      <c r="AC118" s="183"/>
    </row>
    <row r="119" spans="25:29">
      <c r="Y119" s="184" t="s">
        <v>1154</v>
      </c>
      <c r="Z119" s="185" t="s">
        <v>1155</v>
      </c>
      <c r="AA119" s="183"/>
      <c r="AB119" s="183"/>
      <c r="AC119" s="183"/>
    </row>
    <row r="120" spans="25:29">
      <c r="Y120" s="184" t="s">
        <v>1108</v>
      </c>
      <c r="Z120" s="185" t="s">
        <v>1107</v>
      </c>
      <c r="AA120" s="183"/>
      <c r="AB120" s="183"/>
      <c r="AC120" s="183"/>
    </row>
    <row r="121" spans="25:29">
      <c r="Y121" s="184" t="s">
        <v>722</v>
      </c>
      <c r="Z121" s="185" t="s">
        <v>460</v>
      </c>
      <c r="AA121" s="183"/>
      <c r="AB121" s="183"/>
      <c r="AC121" s="183"/>
    </row>
    <row r="122" spans="25:29">
      <c r="Y122" s="184" t="s">
        <v>721</v>
      </c>
      <c r="Z122" s="185" t="s">
        <v>459</v>
      </c>
      <c r="AA122" s="183"/>
      <c r="AB122" s="183"/>
      <c r="AC122" s="183"/>
    </row>
    <row r="123" spans="25:29">
      <c r="Y123" s="184" t="s">
        <v>1291</v>
      </c>
      <c r="Z123" s="185" t="s">
        <v>1292</v>
      </c>
      <c r="AA123" s="183"/>
      <c r="AB123" s="183"/>
      <c r="AC123" s="183"/>
    </row>
    <row r="124" spans="25:29">
      <c r="Y124" s="184" t="s">
        <v>1053</v>
      </c>
      <c r="Z124" s="185" t="s">
        <v>1054</v>
      </c>
      <c r="AA124" s="183"/>
      <c r="AB124" s="183"/>
      <c r="AC124" s="183"/>
    </row>
    <row r="125" spans="25:29">
      <c r="Y125" s="184" t="s">
        <v>1156</v>
      </c>
      <c r="Z125" s="185" t="s">
        <v>1157</v>
      </c>
      <c r="AA125" s="183"/>
      <c r="AB125" s="183"/>
      <c r="AC125" s="183"/>
    </row>
    <row r="126" spans="25:29">
      <c r="Y126" s="184" t="s">
        <v>1707</v>
      </c>
      <c r="Z126" s="185" t="s">
        <v>1708</v>
      </c>
      <c r="AA126" s="183"/>
      <c r="AB126" s="183"/>
      <c r="AC126" s="183"/>
    </row>
    <row r="127" spans="25:29">
      <c r="Y127" s="184" t="s">
        <v>1683</v>
      </c>
      <c r="Z127" s="185" t="s">
        <v>1684</v>
      </c>
      <c r="AA127" s="183"/>
      <c r="AB127" s="183"/>
      <c r="AC127" s="183"/>
    </row>
    <row r="128" spans="25:29">
      <c r="Y128" s="184" t="s">
        <v>1332</v>
      </c>
      <c r="Z128" s="185" t="s">
        <v>1333</v>
      </c>
      <c r="AA128" s="183"/>
      <c r="AB128" s="183"/>
      <c r="AC128" s="183"/>
    </row>
    <row r="129" spans="25:29">
      <c r="Y129" s="184" t="s">
        <v>1375</v>
      </c>
      <c r="Z129" s="185" t="s">
        <v>1376</v>
      </c>
      <c r="AA129" s="183"/>
      <c r="AB129" s="183"/>
      <c r="AC129" s="183"/>
    </row>
    <row r="130" spans="25:29">
      <c r="Y130" s="184" t="s">
        <v>1319</v>
      </c>
      <c r="Z130" s="185" t="s">
        <v>1320</v>
      </c>
      <c r="AA130" s="183"/>
      <c r="AB130" s="183"/>
      <c r="AC130" s="183"/>
    </row>
    <row r="131" spans="25:29">
      <c r="Y131" s="184" t="s">
        <v>1158</v>
      </c>
      <c r="Z131" s="185" t="s">
        <v>1159</v>
      </c>
      <c r="AA131" s="183"/>
      <c r="AB131" s="183"/>
      <c r="AC131" s="183"/>
    </row>
    <row r="132" spans="25:29">
      <c r="Y132" s="184" t="s">
        <v>140</v>
      </c>
      <c r="Z132" s="185" t="s">
        <v>141</v>
      </c>
      <c r="AA132" s="183"/>
      <c r="AB132" s="183"/>
      <c r="AC132" s="183"/>
    </row>
    <row r="133" spans="25:29">
      <c r="Y133" s="184" t="s">
        <v>1535</v>
      </c>
      <c r="Z133" s="185" t="s">
        <v>1536</v>
      </c>
      <c r="AA133" s="183"/>
      <c r="AB133" s="183"/>
      <c r="AC133" s="183"/>
    </row>
    <row r="134" spans="25:29">
      <c r="Y134" s="184" t="s">
        <v>1348</v>
      </c>
      <c r="Z134" s="185" t="s">
        <v>1349</v>
      </c>
      <c r="AA134" s="183"/>
      <c r="AB134" s="183"/>
      <c r="AC134" s="183"/>
    </row>
    <row r="135" spans="25:29">
      <c r="Y135" s="184" t="s">
        <v>1350</v>
      </c>
      <c r="Z135" s="185" t="s">
        <v>1351</v>
      </c>
      <c r="AA135" s="183"/>
      <c r="AB135" s="183"/>
      <c r="AC135" s="183"/>
    </row>
    <row r="136" spans="25:29">
      <c r="Y136" s="184" t="s">
        <v>792</v>
      </c>
      <c r="Z136" s="185" t="s">
        <v>147</v>
      </c>
      <c r="AA136" s="183"/>
      <c r="AB136" s="183"/>
      <c r="AC136" s="183"/>
    </row>
    <row r="137" spans="25:29">
      <c r="Y137" s="184" t="s">
        <v>1453</v>
      </c>
      <c r="Z137" s="185" t="s">
        <v>1454</v>
      </c>
      <c r="AA137" s="183"/>
      <c r="AB137" s="183"/>
      <c r="AC137" s="183"/>
    </row>
    <row r="138" spans="25:29">
      <c r="Y138" s="184" t="s">
        <v>1208</v>
      </c>
      <c r="Z138" s="185" t="s">
        <v>1209</v>
      </c>
      <c r="AA138" s="183"/>
      <c r="AB138" s="183"/>
      <c r="AC138" s="183"/>
    </row>
    <row r="139" spans="25:29">
      <c r="Y139" s="184" t="s">
        <v>149</v>
      </c>
      <c r="Z139" s="185" t="s">
        <v>150</v>
      </c>
      <c r="AA139" s="183"/>
      <c r="AB139" s="183"/>
      <c r="AC139" s="183"/>
    </row>
    <row r="140" spans="25:29">
      <c r="Y140" s="184" t="s">
        <v>572</v>
      </c>
      <c r="Z140" s="185" t="s">
        <v>571</v>
      </c>
      <c r="AA140" s="183"/>
      <c r="AB140" s="183"/>
      <c r="AC140" s="183"/>
    </row>
    <row r="141" spans="25:29">
      <c r="Y141" s="184" t="s">
        <v>1285</v>
      </c>
      <c r="Z141" s="185" t="s">
        <v>1286</v>
      </c>
      <c r="AA141" s="183"/>
      <c r="AB141" s="183"/>
      <c r="AC141" s="183"/>
    </row>
    <row r="142" spans="25:29">
      <c r="Y142" s="184" t="s">
        <v>1586</v>
      </c>
      <c r="Z142" s="185" t="s">
        <v>1243</v>
      </c>
      <c r="AA142" s="183"/>
      <c r="AB142" s="183"/>
      <c r="AC142" s="183"/>
    </row>
    <row r="143" spans="25:29">
      <c r="Y143" s="184" t="s">
        <v>1160</v>
      </c>
      <c r="Z143" s="185" t="s">
        <v>1161</v>
      </c>
      <c r="AA143" s="183"/>
      <c r="AB143" s="183"/>
      <c r="AC143" s="183"/>
    </row>
    <row r="144" spans="25:29">
      <c r="Y144" s="184" t="s">
        <v>1295</v>
      </c>
      <c r="Z144" s="185" t="s">
        <v>1296</v>
      </c>
      <c r="AA144" s="183"/>
      <c r="AB144" s="183"/>
      <c r="AC144" s="183"/>
    </row>
    <row r="145" spans="25:29">
      <c r="Y145" s="184" t="s">
        <v>1635</v>
      </c>
      <c r="Z145" s="185" t="s">
        <v>1636</v>
      </c>
      <c r="AA145" s="183"/>
      <c r="AB145" s="183"/>
      <c r="AC145" s="183"/>
    </row>
    <row r="146" spans="25:29">
      <c r="Y146" s="184" t="s">
        <v>1487</v>
      </c>
      <c r="Z146" s="185" t="s">
        <v>1488</v>
      </c>
      <c r="AA146" s="183"/>
      <c r="AB146" s="183"/>
      <c r="AC146" s="183"/>
    </row>
    <row r="147" spans="25:29">
      <c r="Y147" s="184" t="s">
        <v>1408</v>
      </c>
      <c r="Z147" s="185" t="s">
        <v>1409</v>
      </c>
      <c r="AA147" s="183"/>
      <c r="AB147" s="183"/>
      <c r="AC147" s="183"/>
    </row>
    <row r="148" spans="25:29">
      <c r="Y148" s="184" t="s">
        <v>1261</v>
      </c>
      <c r="Z148" s="185" t="s">
        <v>1262</v>
      </c>
      <c r="AA148" s="183"/>
      <c r="AB148" s="183"/>
      <c r="AC148" s="183"/>
    </row>
    <row r="149" spans="25:29">
      <c r="Y149" s="184" t="s">
        <v>1489</v>
      </c>
      <c r="Z149" s="185" t="s">
        <v>1490</v>
      </c>
      <c r="AA149" s="183"/>
      <c r="AB149" s="183"/>
      <c r="AC149" s="183"/>
    </row>
    <row r="150" spans="25:29">
      <c r="Y150" s="184" t="s">
        <v>1023</v>
      </c>
      <c r="Z150" s="185" t="s">
        <v>1024</v>
      </c>
      <c r="AA150" s="183"/>
      <c r="AB150" s="183"/>
      <c r="AC150" s="183"/>
    </row>
    <row r="151" spans="25:29">
      <c r="Y151" s="184" t="s">
        <v>159</v>
      </c>
      <c r="Z151" s="185" t="s">
        <v>160</v>
      </c>
      <c r="AA151" s="183"/>
      <c r="AB151" s="183"/>
      <c r="AC151" s="183"/>
    </row>
    <row r="152" spans="25:29">
      <c r="Y152" s="184" t="s">
        <v>162</v>
      </c>
      <c r="Z152" s="185" t="s">
        <v>1218</v>
      </c>
      <c r="AA152" s="183"/>
      <c r="AB152" s="183"/>
      <c r="AC152" s="183"/>
    </row>
    <row r="153" spans="25:29">
      <c r="Y153" s="184" t="s">
        <v>1186</v>
      </c>
      <c r="Z153" s="185" t="s">
        <v>1187</v>
      </c>
      <c r="AA153" s="183"/>
      <c r="AB153" s="183"/>
      <c r="AC153" s="183"/>
    </row>
    <row r="154" spans="25:29">
      <c r="Y154" s="184" t="s">
        <v>1398</v>
      </c>
      <c r="Z154" s="185" t="s">
        <v>1399</v>
      </c>
      <c r="AA154" s="183"/>
      <c r="AB154" s="183"/>
      <c r="AC154" s="183"/>
    </row>
    <row r="155" spans="25:29">
      <c r="Y155" s="184" t="s">
        <v>164</v>
      </c>
      <c r="Z155" s="185" t="s">
        <v>494</v>
      </c>
      <c r="AA155" s="183"/>
      <c r="AB155" s="183"/>
      <c r="AC155" s="183"/>
    </row>
    <row r="156" spans="25:29">
      <c r="Y156" s="184" t="s">
        <v>1162</v>
      </c>
      <c r="Z156" s="185" t="s">
        <v>1163</v>
      </c>
      <c r="AA156" s="183"/>
      <c r="AB156" s="183"/>
      <c r="AC156" s="183"/>
    </row>
    <row r="157" spans="25:29">
      <c r="Y157" s="184" t="s">
        <v>1221</v>
      </c>
      <c r="Z157" s="185" t="s">
        <v>1222</v>
      </c>
      <c r="AA157" s="183"/>
      <c r="AB157" s="183"/>
      <c r="AC157" s="183"/>
    </row>
    <row r="158" spans="25:29">
      <c r="Y158" s="184" t="s">
        <v>442</v>
      </c>
      <c r="Z158" s="185" t="s">
        <v>169</v>
      </c>
      <c r="AA158" s="183"/>
      <c r="AB158" s="183"/>
      <c r="AC158" s="183"/>
    </row>
    <row r="159" spans="25:29">
      <c r="Y159" s="184" t="s">
        <v>1455</v>
      </c>
      <c r="Z159" s="185" t="s">
        <v>1456</v>
      </c>
      <c r="AA159" s="183"/>
      <c r="AB159" s="183"/>
      <c r="AC159" s="183"/>
    </row>
    <row r="160" spans="25:29">
      <c r="Y160" s="184" t="s">
        <v>1164</v>
      </c>
      <c r="Z160" s="185" t="s">
        <v>1165</v>
      </c>
      <c r="AA160" s="183"/>
      <c r="AB160" s="183"/>
      <c r="AC160" s="183"/>
    </row>
    <row r="161" spans="25:29">
      <c r="Y161" s="184" t="s">
        <v>1340</v>
      </c>
      <c r="Z161" s="185" t="s">
        <v>1341</v>
      </c>
      <c r="AA161" s="183"/>
      <c r="AB161" s="183"/>
      <c r="AC161" s="183"/>
    </row>
    <row r="162" spans="25:29">
      <c r="Y162" s="184" t="s">
        <v>1118</v>
      </c>
      <c r="Z162" s="185" t="s">
        <v>1119</v>
      </c>
      <c r="AA162" s="183"/>
      <c r="AB162" s="183"/>
      <c r="AC162" s="183"/>
    </row>
    <row r="163" spans="25:29">
      <c r="Y163" s="184" t="s">
        <v>1491</v>
      </c>
      <c r="Z163" s="185" t="s">
        <v>1492</v>
      </c>
      <c r="AA163" s="183"/>
      <c r="AB163" s="183"/>
      <c r="AC163" s="183"/>
    </row>
    <row r="164" spans="25:29">
      <c r="Y164" s="184" t="s">
        <v>1271</v>
      </c>
      <c r="Z164" s="185" t="s">
        <v>1272</v>
      </c>
      <c r="AA164" s="183"/>
      <c r="AB164" s="183"/>
      <c r="AC164" s="183"/>
    </row>
    <row r="165" spans="25:29">
      <c r="Y165" s="184" t="s">
        <v>719</v>
      </c>
      <c r="Z165" s="185" t="s">
        <v>720</v>
      </c>
      <c r="AA165" s="183"/>
      <c r="AB165" s="183"/>
      <c r="AC165" s="183"/>
    </row>
    <row r="166" spans="25:29">
      <c r="Y166" s="184" t="s">
        <v>495</v>
      </c>
      <c r="Z166" s="185" t="s">
        <v>496</v>
      </c>
      <c r="AA166" s="183"/>
      <c r="AB166" s="183"/>
      <c r="AC166" s="183"/>
    </row>
    <row r="167" spans="25:29">
      <c r="Y167" s="184" t="s">
        <v>497</v>
      </c>
      <c r="Z167" s="185" t="s">
        <v>498</v>
      </c>
      <c r="AA167" s="183"/>
      <c r="AB167" s="183"/>
      <c r="AC167" s="183"/>
    </row>
    <row r="168" spans="25:29">
      <c r="Y168" s="184" t="s">
        <v>1259</v>
      </c>
      <c r="Z168" s="185" t="s">
        <v>1260</v>
      </c>
      <c r="AA168" s="183"/>
      <c r="AB168" s="183"/>
      <c r="AC168" s="183"/>
    </row>
    <row r="169" spans="25:29">
      <c r="Y169" s="184" t="s">
        <v>1166</v>
      </c>
      <c r="Z169" s="185" t="s">
        <v>1167</v>
      </c>
      <c r="AA169" s="183"/>
      <c r="AB169" s="183"/>
      <c r="AC169" s="183"/>
    </row>
    <row r="170" spans="25:29">
      <c r="Y170" s="184" t="s">
        <v>179</v>
      </c>
      <c r="Z170" s="185" t="s">
        <v>499</v>
      </c>
      <c r="AA170" s="183"/>
      <c r="AB170" s="183"/>
      <c r="AC170" s="183"/>
    </row>
    <row r="171" spans="25:29">
      <c r="Y171" s="184" t="s">
        <v>1111</v>
      </c>
      <c r="Z171" s="185" t="s">
        <v>1112</v>
      </c>
      <c r="AA171" s="183"/>
      <c r="AB171" s="183"/>
      <c r="AC171" s="183"/>
    </row>
    <row r="172" spans="25:29">
      <c r="Y172" s="184" t="s">
        <v>1451</v>
      </c>
      <c r="Z172" s="185" t="s">
        <v>1452</v>
      </c>
      <c r="AA172" s="183"/>
      <c r="AB172" s="183"/>
      <c r="AC172" s="183"/>
    </row>
    <row r="173" spans="25:29">
      <c r="Y173" s="184" t="s">
        <v>1570</v>
      </c>
      <c r="Z173" s="185" t="s">
        <v>1571</v>
      </c>
      <c r="AA173" s="183"/>
      <c r="AB173" s="183"/>
      <c r="AC173" s="183"/>
    </row>
    <row r="174" spans="25:29">
      <c r="Y174" s="184" t="s">
        <v>1566</v>
      </c>
      <c r="Z174" s="185" t="s">
        <v>1567</v>
      </c>
      <c r="AA174" s="183"/>
      <c r="AB174" s="183"/>
      <c r="AC174" s="183"/>
    </row>
    <row r="175" spans="25:29">
      <c r="Y175" s="184" t="s">
        <v>723</v>
      </c>
      <c r="Z175" s="185" t="s">
        <v>1172</v>
      </c>
      <c r="AA175" s="183"/>
      <c r="AB175" s="183"/>
      <c r="AC175" s="183"/>
    </row>
    <row r="176" spans="25:29">
      <c r="Y176" s="184" t="s">
        <v>430</v>
      </c>
      <c r="Z176" s="185" t="s">
        <v>193</v>
      </c>
      <c r="AA176" s="183"/>
      <c r="AB176" s="183"/>
      <c r="AC176" s="183"/>
    </row>
    <row r="177" spans="25:29">
      <c r="Y177" s="184" t="s">
        <v>1170</v>
      </c>
      <c r="Z177" s="185" t="s">
        <v>1171</v>
      </c>
      <c r="AA177" s="183"/>
      <c r="AB177" s="183"/>
      <c r="AC177" s="183"/>
    </row>
    <row r="178" spans="25:29">
      <c r="Y178" s="184" t="s">
        <v>500</v>
      </c>
      <c r="Z178" s="185" t="s">
        <v>198</v>
      </c>
      <c r="AA178" s="183"/>
      <c r="AB178" s="183"/>
      <c r="AC178" s="183"/>
    </row>
    <row r="179" spans="25:29">
      <c r="Y179" s="184" t="s">
        <v>1682</v>
      </c>
      <c r="Z179" s="185" t="s">
        <v>1681</v>
      </c>
      <c r="AA179" s="183"/>
      <c r="AB179" s="183"/>
      <c r="AC179" s="183"/>
    </row>
    <row r="180" spans="25:29">
      <c r="Y180" s="184" t="s">
        <v>428</v>
      </c>
      <c r="Z180" s="185" t="s">
        <v>25</v>
      </c>
      <c r="AA180" s="183"/>
      <c r="AB180" s="183"/>
      <c r="AC180" s="183"/>
    </row>
    <row r="181" spans="25:29">
      <c r="Y181" s="184" t="s">
        <v>1582</v>
      </c>
      <c r="Z181" s="185" t="s">
        <v>1583</v>
      </c>
      <c r="AA181" s="183"/>
      <c r="AB181" s="183"/>
      <c r="AC181" s="183"/>
    </row>
    <row r="182" spans="25:29">
      <c r="Y182" s="184" t="s">
        <v>501</v>
      </c>
      <c r="Z182" s="185" t="s">
        <v>502</v>
      </c>
      <c r="AA182" s="183"/>
      <c r="AB182" s="183"/>
      <c r="AC182" s="183"/>
    </row>
    <row r="183" spans="25:29">
      <c r="Y183" s="184" t="s">
        <v>503</v>
      </c>
      <c r="Z183" s="185" t="s">
        <v>504</v>
      </c>
      <c r="AA183" s="183"/>
      <c r="AB183" s="183"/>
      <c r="AC183" s="183"/>
    </row>
    <row r="184" spans="25:29">
      <c r="Y184" s="184" t="s">
        <v>505</v>
      </c>
      <c r="Z184" s="185" t="s">
        <v>506</v>
      </c>
      <c r="AA184" s="183"/>
      <c r="AB184" s="183"/>
      <c r="AC184" s="183"/>
    </row>
    <row r="185" spans="25:29">
      <c r="Y185" s="184" t="s">
        <v>1633</v>
      </c>
      <c r="Z185" s="185" t="s">
        <v>1634</v>
      </c>
      <c r="AA185" s="183"/>
      <c r="AB185" s="183"/>
      <c r="AC185" s="183"/>
    </row>
    <row r="186" spans="25:29">
      <c r="Y186" s="184" t="s">
        <v>1297</v>
      </c>
      <c r="Z186" s="185" t="s">
        <v>1298</v>
      </c>
      <c r="AA186" s="183"/>
      <c r="AB186" s="183"/>
      <c r="AC186" s="183"/>
    </row>
    <row r="187" spans="25:29">
      <c r="Y187" s="184" t="s">
        <v>507</v>
      </c>
      <c r="Z187" s="185" t="s">
        <v>508</v>
      </c>
      <c r="AA187" s="183"/>
      <c r="AB187" s="183"/>
      <c r="AC187" s="183"/>
    </row>
    <row r="188" spans="25:29">
      <c r="Y188" s="184" t="s">
        <v>509</v>
      </c>
      <c r="Z188" s="185" t="s">
        <v>510</v>
      </c>
      <c r="AA188" s="183"/>
      <c r="AB188" s="183"/>
      <c r="AC188" s="183"/>
    </row>
    <row r="189" spans="25:29">
      <c r="Y189" s="184" t="s">
        <v>773</v>
      </c>
      <c r="Z189" s="185" t="s">
        <v>774</v>
      </c>
      <c r="AA189" s="183"/>
      <c r="AB189" s="183"/>
      <c r="AC189" s="183"/>
    </row>
    <row r="190" spans="25:29">
      <c r="Y190" s="184" t="s">
        <v>1309</v>
      </c>
      <c r="Z190" s="185" t="s">
        <v>1310</v>
      </c>
      <c r="AA190" s="183"/>
      <c r="AB190" s="183"/>
      <c r="AC190" s="183"/>
    </row>
    <row r="191" spans="25:29">
      <c r="Y191" s="184" t="s">
        <v>1265</v>
      </c>
      <c r="Z191" s="185" t="s">
        <v>1266</v>
      </c>
      <c r="AA191" s="183"/>
      <c r="AB191" s="183"/>
      <c r="AC191" s="183"/>
    </row>
    <row r="192" spans="25:29">
      <c r="Y192" s="184" t="s">
        <v>1324</v>
      </c>
      <c r="Z192" s="185" t="s">
        <v>1325</v>
      </c>
      <c r="AA192" s="183"/>
      <c r="AB192" s="183"/>
      <c r="AC192" s="183"/>
    </row>
    <row r="193" spans="25:29">
      <c r="Y193" s="184" t="s">
        <v>511</v>
      </c>
      <c r="Z193" s="185" t="s">
        <v>555</v>
      </c>
      <c r="AA193" s="183"/>
      <c r="AB193" s="183"/>
      <c r="AC193" s="183"/>
    </row>
    <row r="194" spans="25:29">
      <c r="Y194" s="184" t="s">
        <v>1445</v>
      </c>
      <c r="Z194" s="185" t="s">
        <v>1446</v>
      </c>
      <c r="AA194" s="183"/>
      <c r="AB194" s="183"/>
      <c r="AC194" s="183"/>
    </row>
    <row r="195" spans="25:29">
      <c r="Y195" s="184" t="s">
        <v>512</v>
      </c>
      <c r="Z195" s="185" t="s">
        <v>513</v>
      </c>
      <c r="AA195" s="183"/>
      <c r="AB195" s="183"/>
      <c r="AC195" s="183"/>
    </row>
    <row r="196" spans="25:29">
      <c r="Y196" s="184" t="s">
        <v>1521</v>
      </c>
      <c r="Z196" s="185" t="s">
        <v>1522</v>
      </c>
      <c r="AA196" s="183"/>
      <c r="AB196" s="183"/>
      <c r="AC196" s="183"/>
    </row>
    <row r="197" spans="25:29">
      <c r="Y197" s="184" t="s">
        <v>556</v>
      </c>
      <c r="Z197" s="185" t="s">
        <v>514</v>
      </c>
      <c r="AA197" s="183"/>
      <c r="AB197" s="183"/>
      <c r="AC197" s="183"/>
    </row>
    <row r="198" spans="25:29">
      <c r="Y198" s="184" t="s">
        <v>515</v>
      </c>
      <c r="Z198" s="185" t="s">
        <v>516</v>
      </c>
      <c r="AA198" s="183"/>
      <c r="AB198" s="183"/>
      <c r="AC198" s="183"/>
    </row>
    <row r="199" spans="25:29">
      <c r="Y199" s="184" t="s">
        <v>1025</v>
      </c>
      <c r="Z199" s="185" t="s">
        <v>1026</v>
      </c>
      <c r="AA199" s="183"/>
      <c r="AB199" s="183"/>
      <c r="AC199" s="183"/>
    </row>
    <row r="200" spans="25:29">
      <c r="Y200" s="184" t="s">
        <v>517</v>
      </c>
      <c r="Z200" s="185" t="s">
        <v>557</v>
      </c>
      <c r="AA200" s="183"/>
      <c r="AB200" s="183"/>
      <c r="AC200" s="183"/>
    </row>
    <row r="201" spans="25:29">
      <c r="Y201" s="184" t="s">
        <v>1410</v>
      </c>
      <c r="Z201" s="185" t="s">
        <v>1411</v>
      </c>
      <c r="AA201" s="183"/>
      <c r="AB201" s="183"/>
      <c r="AC201" s="183"/>
    </row>
    <row r="202" spans="25:29">
      <c r="Y202" s="184" t="s">
        <v>1173</v>
      </c>
      <c r="Z202" s="185" t="s">
        <v>1174</v>
      </c>
      <c r="AA202" s="183"/>
      <c r="AB202" s="183"/>
      <c r="AC202" s="183"/>
    </row>
    <row r="203" spans="25:29">
      <c r="Y203" s="184" t="s">
        <v>518</v>
      </c>
      <c r="Z203" s="185" t="s">
        <v>519</v>
      </c>
      <c r="AA203" s="183"/>
      <c r="AB203" s="183"/>
      <c r="AC203" s="183"/>
    </row>
    <row r="204" spans="25:29">
      <c r="Y204" s="184" t="s">
        <v>573</v>
      </c>
      <c r="Z204" s="185" t="s">
        <v>574</v>
      </c>
      <c r="AA204" s="183"/>
      <c r="AB204" s="183"/>
      <c r="AC204" s="183"/>
    </row>
    <row r="205" spans="25:29">
      <c r="Y205" s="184" t="s">
        <v>1394</v>
      </c>
      <c r="Z205" s="185" t="s">
        <v>1395</v>
      </c>
      <c r="AA205" s="183"/>
      <c r="AB205" s="183"/>
      <c r="AC205" s="183"/>
    </row>
    <row r="206" spans="25:29">
      <c r="Y206" s="184" t="s">
        <v>558</v>
      </c>
      <c r="Z206" s="185" t="s">
        <v>559</v>
      </c>
      <c r="AA206" s="183"/>
      <c r="AB206" s="183"/>
      <c r="AC206" s="183"/>
    </row>
    <row r="207" spans="25:29">
      <c r="Y207" s="184" t="s">
        <v>520</v>
      </c>
      <c r="Z207" s="185" t="s">
        <v>521</v>
      </c>
      <c r="AA207" s="183"/>
      <c r="AB207" s="183"/>
      <c r="AC207" s="183"/>
    </row>
    <row r="208" spans="25:29">
      <c r="Y208" s="184" t="s">
        <v>1175</v>
      </c>
      <c r="Z208" s="185" t="s">
        <v>1176</v>
      </c>
      <c r="AA208" s="183"/>
      <c r="AB208" s="183"/>
      <c r="AC208" s="183"/>
    </row>
    <row r="209" spans="25:29">
      <c r="Y209" s="184" t="s">
        <v>209</v>
      </c>
      <c r="Z209" s="185" t="s">
        <v>26</v>
      </c>
      <c r="AA209" s="183"/>
      <c r="AB209" s="183"/>
      <c r="AC209" s="183"/>
    </row>
    <row r="210" spans="25:29">
      <c r="Y210" s="184" t="s">
        <v>522</v>
      </c>
      <c r="Z210" s="185" t="s">
        <v>523</v>
      </c>
      <c r="AA210" s="183"/>
      <c r="AB210" s="183"/>
      <c r="AC210" s="183"/>
    </row>
    <row r="211" spans="25:29">
      <c r="Y211" s="184" t="s">
        <v>524</v>
      </c>
      <c r="Z211" s="185" t="s">
        <v>560</v>
      </c>
      <c r="AA211" s="183"/>
      <c r="AB211" s="183"/>
      <c r="AC211" s="183"/>
    </row>
    <row r="212" spans="25:29">
      <c r="Y212" s="184" t="s">
        <v>525</v>
      </c>
      <c r="Z212" s="185" t="s">
        <v>561</v>
      </c>
      <c r="AA212" s="183"/>
      <c r="AB212" s="183"/>
      <c r="AC212" s="183"/>
    </row>
    <row r="213" spans="25:29">
      <c r="Y213" s="184" t="s">
        <v>1168</v>
      </c>
      <c r="Z213" s="185" t="s">
        <v>1169</v>
      </c>
      <c r="AA213" s="183"/>
      <c r="AB213" s="183"/>
      <c r="AC213" s="183"/>
    </row>
    <row r="214" spans="25:29">
      <c r="Y214" s="184" t="s">
        <v>526</v>
      </c>
      <c r="Z214" s="185" t="s">
        <v>562</v>
      </c>
      <c r="AA214" s="183"/>
      <c r="AB214" s="183"/>
      <c r="AC214" s="183"/>
    </row>
    <row r="215" spans="25:29">
      <c r="Y215" s="184" t="s">
        <v>427</v>
      </c>
      <c r="Z215" s="185" t="s">
        <v>22</v>
      </c>
      <c r="AA215" s="183"/>
      <c r="AB215" s="183"/>
      <c r="AC215" s="183"/>
    </row>
    <row r="216" spans="25:29">
      <c r="Y216" s="184" t="s">
        <v>527</v>
      </c>
      <c r="Z216" s="185" t="s">
        <v>563</v>
      </c>
      <c r="AA216" s="183"/>
      <c r="AB216" s="183"/>
      <c r="AC216" s="183"/>
    </row>
    <row r="217" spans="25:29">
      <c r="Y217" s="184" t="s">
        <v>528</v>
      </c>
      <c r="Z217" s="185" t="s">
        <v>529</v>
      </c>
      <c r="AA217" s="183"/>
      <c r="AB217" s="183"/>
      <c r="AC217" s="183"/>
    </row>
    <row r="218" spans="25:29">
      <c r="Y218" s="184" t="s">
        <v>1390</v>
      </c>
      <c r="Z218" s="185" t="s">
        <v>1391</v>
      </c>
      <c r="AA218" s="183"/>
      <c r="AB218" s="183"/>
      <c r="AC218" s="183"/>
    </row>
    <row r="219" spans="25:29">
      <c r="Y219" s="184" t="s">
        <v>1531</v>
      </c>
      <c r="Z219" s="185" t="s">
        <v>1532</v>
      </c>
      <c r="AA219" s="183"/>
      <c r="AB219" s="183"/>
      <c r="AC219" s="183"/>
    </row>
    <row r="220" spans="25:29">
      <c r="Y220" s="184" t="s">
        <v>1363</v>
      </c>
      <c r="Z220" s="185" t="s">
        <v>1364</v>
      </c>
      <c r="AA220" s="183"/>
      <c r="AB220" s="183"/>
      <c r="AC220" s="183"/>
    </row>
    <row r="221" spans="25:29">
      <c r="Y221" s="184" t="s">
        <v>1702</v>
      </c>
      <c r="Z221" s="185" t="s">
        <v>1703</v>
      </c>
      <c r="AA221" s="183"/>
      <c r="AB221" s="183"/>
      <c r="AC221" s="183"/>
    </row>
    <row r="222" spans="25:29">
      <c r="Y222" s="184" t="s">
        <v>218</v>
      </c>
      <c r="Z222" s="185" t="s">
        <v>1182</v>
      </c>
      <c r="AA222" s="183"/>
      <c r="AB222" s="183"/>
      <c r="AC222" s="183"/>
    </row>
    <row r="223" spans="25:29">
      <c r="Y223" s="184" t="s">
        <v>438</v>
      </c>
      <c r="Z223" s="185" t="s">
        <v>307</v>
      </c>
      <c r="AA223" s="183"/>
      <c r="AB223" s="183"/>
      <c r="AC223" s="183"/>
    </row>
    <row r="224" spans="25:29">
      <c r="Y224" s="184" t="s">
        <v>437</v>
      </c>
      <c r="Z224" s="185" t="s">
        <v>266</v>
      </c>
      <c r="AA224" s="183"/>
      <c r="AB224" s="183"/>
      <c r="AC224" s="183"/>
    </row>
    <row r="225" spans="25:29">
      <c r="Y225" s="184" t="s">
        <v>1089</v>
      </c>
      <c r="Z225" s="185" t="s">
        <v>1090</v>
      </c>
      <c r="AA225" s="183"/>
      <c r="AB225" s="183"/>
      <c r="AC225" s="183"/>
    </row>
    <row r="226" spans="25:29">
      <c r="Y226" s="184" t="s">
        <v>1275</v>
      </c>
      <c r="Z226" s="185" t="s">
        <v>1276</v>
      </c>
    </row>
    <row r="227" spans="25:29">
      <c r="Y227" s="184" t="s">
        <v>1430</v>
      </c>
      <c r="Z227" s="185" t="s">
        <v>1431</v>
      </c>
    </row>
    <row r="228" spans="25:29">
      <c r="Y228" s="184" t="s">
        <v>530</v>
      </c>
      <c r="Z228" s="185" t="s">
        <v>531</v>
      </c>
    </row>
    <row r="229" spans="25:29">
      <c r="Y229" s="184" t="s">
        <v>1550</v>
      </c>
      <c r="Z229" s="185" t="s">
        <v>1551</v>
      </c>
    </row>
    <row r="230" spans="25:29">
      <c r="Y230" s="184" t="s">
        <v>1124</v>
      </c>
      <c r="Z230" s="185" t="s">
        <v>1123</v>
      </c>
    </row>
    <row r="231" spans="25:29">
      <c r="Y231" s="184" t="s">
        <v>1537</v>
      </c>
      <c r="Z231" s="185" t="s">
        <v>1538</v>
      </c>
    </row>
    <row r="232" spans="25:29">
      <c r="Y232" s="184" t="s">
        <v>532</v>
      </c>
      <c r="Z232" s="185" t="s">
        <v>533</v>
      </c>
    </row>
    <row r="233" spans="25:29">
      <c r="Y233" s="184" t="s">
        <v>426</v>
      </c>
      <c r="Z233" s="185" t="s">
        <v>300</v>
      </c>
    </row>
    <row r="234" spans="25:29">
      <c r="Y234" s="184" t="s">
        <v>425</v>
      </c>
      <c r="Z234" s="185" t="s">
        <v>27</v>
      </c>
    </row>
    <row r="235" spans="25:29">
      <c r="Y235" s="184" t="s">
        <v>534</v>
      </c>
      <c r="Z235" s="185" t="s">
        <v>535</v>
      </c>
    </row>
    <row r="236" spans="25:29">
      <c r="Y236" s="184" t="s">
        <v>1177</v>
      </c>
      <c r="Z236" s="185" t="s">
        <v>1178</v>
      </c>
    </row>
    <row r="237" spans="25:29">
      <c r="Y237" s="184" t="s">
        <v>1377</v>
      </c>
      <c r="Z237" s="185" t="s">
        <v>1378</v>
      </c>
    </row>
    <row r="238" spans="25:29">
      <c r="Y238" s="184" t="s">
        <v>1210</v>
      </c>
      <c r="Z238" s="185" t="s">
        <v>1213</v>
      </c>
    </row>
    <row r="239" spans="25:29">
      <c r="Y239" s="184" t="s">
        <v>1592</v>
      </c>
      <c r="Z239" s="185" t="s">
        <v>1593</v>
      </c>
    </row>
    <row r="240" spans="25:29">
      <c r="Y240" s="184" t="s">
        <v>1533</v>
      </c>
      <c r="Z240" s="185" t="s">
        <v>1534</v>
      </c>
    </row>
    <row r="241" spans="25:26">
      <c r="Y241" s="184" t="s">
        <v>1358</v>
      </c>
      <c r="Z241" s="185" t="s">
        <v>1359</v>
      </c>
    </row>
    <row r="242" spans="25:26">
      <c r="Y242" s="184" t="s">
        <v>1338</v>
      </c>
      <c r="Z242" s="185" t="s">
        <v>1339</v>
      </c>
    </row>
    <row r="243" spans="25:26">
      <c r="Y243" s="184" t="s">
        <v>1584</v>
      </c>
      <c r="Z243" s="185" t="s">
        <v>1585</v>
      </c>
    </row>
    <row r="244" spans="25:26">
      <c r="Y244" s="184" t="s">
        <v>536</v>
      </c>
      <c r="Z244" s="185" t="s">
        <v>377</v>
      </c>
    </row>
    <row r="245" spans="25:26">
      <c r="Y245" s="184" t="s">
        <v>1225</v>
      </c>
      <c r="Z245" s="185" t="s">
        <v>1226</v>
      </c>
    </row>
    <row r="246" spans="25:26">
      <c r="Y246" s="184" t="s">
        <v>1457</v>
      </c>
      <c r="Z246" s="185" t="s">
        <v>1458</v>
      </c>
    </row>
    <row r="247" spans="25:26">
      <c r="Y247" s="184" t="s">
        <v>540</v>
      </c>
      <c r="Z247" s="185" t="s">
        <v>378</v>
      </c>
    </row>
    <row r="248" spans="25:26">
      <c r="Y248" s="184" t="s">
        <v>537</v>
      </c>
      <c r="Z248" s="185" t="s">
        <v>564</v>
      </c>
    </row>
    <row r="249" spans="25:26">
      <c r="Y249" s="184" t="s">
        <v>1540</v>
      </c>
      <c r="Z249" s="185" t="s">
        <v>1541</v>
      </c>
    </row>
    <row r="250" spans="25:26">
      <c r="Y250" s="184" t="s">
        <v>439</v>
      </c>
      <c r="Z250" s="185" t="s">
        <v>296</v>
      </c>
    </row>
    <row r="251" spans="25:26">
      <c r="Y251" s="184" t="s">
        <v>1179</v>
      </c>
      <c r="Z251" s="185" t="s">
        <v>1180</v>
      </c>
    </row>
    <row r="252" spans="25:26">
      <c r="Y252" s="184" t="s">
        <v>538</v>
      </c>
      <c r="Z252" s="185" t="s">
        <v>539</v>
      </c>
    </row>
    <row r="253" spans="25:26">
      <c r="Y253" s="184" t="s">
        <v>1211</v>
      </c>
      <c r="Z253" s="185" t="s">
        <v>1212</v>
      </c>
    </row>
    <row r="254" spans="25:26">
      <c r="Y254" s="184" t="s">
        <v>538</v>
      </c>
      <c r="Z254" s="185" t="s">
        <v>539</v>
      </c>
    </row>
    <row r="255" spans="25:26">
      <c r="Y255" s="184" t="s">
        <v>1211</v>
      </c>
      <c r="Z255" s="185" t="s">
        <v>1212</v>
      </c>
    </row>
    <row r="256" spans="25:26">
      <c r="Y256" s="184" t="s">
        <v>1554</v>
      </c>
      <c r="Z256" s="185" t="s">
        <v>1555</v>
      </c>
    </row>
    <row r="257" spans="25:26">
      <c r="Y257" s="184" t="s">
        <v>1344</v>
      </c>
      <c r="Z257" s="185" t="s">
        <v>1345</v>
      </c>
    </row>
  </sheetData>
  <sortState ref="Y2:Z150">
    <sortCondition ref="Y1"/>
  </sortState>
  <pageMargins left="0.70866141732283472" right="0.70866141732283472" top="0.74803149606299213" bottom="0.74803149606299213" header="0.31496062992125984" footer="0.31496062992125984"/>
  <pageSetup paperSize="9" scale="19"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FFFF00"/>
    <pageSetUpPr fitToPage="1"/>
  </sheetPr>
  <dimension ref="A1:U21"/>
  <sheetViews>
    <sheetView workbookViewId="0">
      <selection activeCell="F13" sqref="F13"/>
    </sheetView>
  </sheetViews>
  <sheetFormatPr defaultColWidth="9.140625" defaultRowHeight="15"/>
  <cols>
    <col min="1" max="1" width="23.42578125" style="9" customWidth="1"/>
    <col min="2" max="2" width="13.7109375" style="9" customWidth="1"/>
    <col min="3" max="3" width="20.42578125" style="9" customWidth="1"/>
    <col min="4" max="5" width="13.85546875" style="9" customWidth="1"/>
    <col min="6" max="6" width="22.85546875" style="9" customWidth="1"/>
    <col min="7" max="7" width="10.85546875" style="9" customWidth="1"/>
    <col min="8" max="8" width="11.140625" style="9" customWidth="1"/>
    <col min="9" max="9" width="16.42578125" style="9" bestFit="1" customWidth="1"/>
    <col min="10" max="10" width="12.42578125" style="9" customWidth="1"/>
    <col min="11" max="11" width="18.85546875" style="9" customWidth="1"/>
    <col min="12" max="12" width="9.140625" style="9"/>
    <col min="13" max="13" width="13.140625" style="9" customWidth="1"/>
    <col min="14" max="14" width="15.42578125" style="9" customWidth="1"/>
    <col min="15" max="15" width="12.5703125" style="9" customWidth="1"/>
    <col min="16" max="16" width="15.140625" style="9" customWidth="1"/>
    <col min="17" max="17" width="13.28515625" style="9" customWidth="1"/>
    <col min="18" max="18" width="13.5703125" style="9" customWidth="1"/>
    <col min="19" max="19" width="15.85546875" style="9" customWidth="1"/>
    <col min="20" max="20" width="20.28515625" style="28" customWidth="1"/>
    <col min="21" max="21" width="13.7109375" style="9" customWidth="1"/>
    <col min="22" max="16384" width="9.140625" style="9"/>
  </cols>
  <sheetData>
    <row r="1" spans="1:21">
      <c r="A1" s="10" t="s">
        <v>312</v>
      </c>
      <c r="B1" s="193">
        <v>40858</v>
      </c>
      <c r="C1" s="194"/>
      <c r="D1" s="195"/>
      <c r="F1" s="9" t="s">
        <v>313</v>
      </c>
    </row>
    <row r="2" spans="1:21">
      <c r="A2" s="10" t="s">
        <v>314</v>
      </c>
      <c r="B2" s="196" t="s">
        <v>336</v>
      </c>
      <c r="C2" s="197"/>
      <c r="D2" s="198"/>
    </row>
    <row r="3" spans="1:21">
      <c r="C3" s="11"/>
      <c r="O3" s="11"/>
      <c r="T3" s="11"/>
    </row>
    <row r="4" spans="1:21">
      <c r="A4" s="12" t="s">
        <v>382</v>
      </c>
      <c r="B4" s="13"/>
      <c r="C4" s="13"/>
      <c r="D4" s="13"/>
      <c r="E4" s="13"/>
      <c r="F4" s="13"/>
      <c r="G4" s="13"/>
      <c r="H4" s="13"/>
      <c r="I4" s="13"/>
      <c r="J4" s="13"/>
      <c r="K4" s="13"/>
      <c r="L4" s="13"/>
      <c r="M4" s="13"/>
      <c r="N4" s="13"/>
      <c r="O4" s="13"/>
      <c r="P4" s="13"/>
      <c r="Q4" s="13"/>
      <c r="R4" s="13"/>
      <c r="S4" s="13"/>
      <c r="T4" s="13"/>
      <c r="U4" s="14"/>
    </row>
    <row r="5" spans="1:21">
      <c r="A5" s="15"/>
      <c r="B5" s="16"/>
      <c r="C5" s="16"/>
      <c r="D5" s="16"/>
      <c r="E5" s="16"/>
      <c r="F5" s="16"/>
      <c r="G5" s="16"/>
      <c r="H5" s="16"/>
      <c r="I5" s="16"/>
      <c r="J5" s="16"/>
      <c r="K5" s="16"/>
      <c r="L5" s="16"/>
      <c r="M5" s="16"/>
      <c r="N5" s="16"/>
      <c r="O5" s="16"/>
      <c r="P5" s="16"/>
      <c r="Q5" s="16"/>
      <c r="R5" s="16"/>
      <c r="S5" s="16"/>
      <c r="T5" s="16"/>
      <c r="U5" s="17"/>
    </row>
    <row r="6" spans="1:21" ht="26.25">
      <c r="A6" s="29" t="s">
        <v>2</v>
      </c>
      <c r="B6" s="29" t="s">
        <v>274</v>
      </c>
      <c r="C6" s="29" t="s">
        <v>275</v>
      </c>
      <c r="D6" s="29" t="s">
        <v>273</v>
      </c>
      <c r="E6" s="29" t="s">
        <v>11</v>
      </c>
      <c r="F6" s="29" t="s">
        <v>315</v>
      </c>
      <c r="G6" s="29" t="s">
        <v>316</v>
      </c>
      <c r="H6" s="29" t="s">
        <v>317</v>
      </c>
      <c r="I6" s="29" t="s">
        <v>318</v>
      </c>
      <c r="J6" s="29" t="s">
        <v>319</v>
      </c>
      <c r="K6" s="29" t="s">
        <v>320</v>
      </c>
      <c r="L6" s="29" t="s">
        <v>321</v>
      </c>
      <c r="M6" s="29" t="s">
        <v>322</v>
      </c>
      <c r="N6" s="29" t="s">
        <v>323</v>
      </c>
      <c r="O6" s="29" t="s">
        <v>324</v>
      </c>
      <c r="P6" s="29" t="s">
        <v>325</v>
      </c>
      <c r="Q6" s="29" t="s">
        <v>277</v>
      </c>
      <c r="R6" s="29" t="s">
        <v>326</v>
      </c>
      <c r="S6" s="29" t="s">
        <v>327</v>
      </c>
      <c r="T6" s="29" t="s">
        <v>328</v>
      </c>
      <c r="U6" s="30" t="s">
        <v>301</v>
      </c>
    </row>
    <row r="7" spans="1:21">
      <c r="A7" s="31"/>
      <c r="B7" s="31"/>
      <c r="C7" s="32"/>
      <c r="D7" s="31"/>
      <c r="E7" s="31"/>
      <c r="F7" s="31"/>
      <c r="G7" s="31" t="s">
        <v>329</v>
      </c>
      <c r="H7" s="31"/>
      <c r="I7" s="31"/>
      <c r="J7" s="31" t="s">
        <v>330</v>
      </c>
      <c r="K7" s="31"/>
      <c r="L7" s="31"/>
      <c r="M7" s="31"/>
      <c r="N7" s="31"/>
      <c r="O7" s="31"/>
      <c r="P7" s="31" t="s">
        <v>329</v>
      </c>
      <c r="Q7" s="31"/>
      <c r="R7" s="31"/>
      <c r="S7" s="31"/>
      <c r="T7" s="31"/>
      <c r="U7" s="33"/>
    </row>
    <row r="8" spans="1:21">
      <c r="A8" s="18" t="s">
        <v>349</v>
      </c>
      <c r="B8" s="19">
        <v>397</v>
      </c>
      <c r="C8" s="20"/>
      <c r="D8" s="21" t="s">
        <v>350</v>
      </c>
      <c r="E8" s="21" t="s">
        <v>351</v>
      </c>
      <c r="F8" s="19" t="s">
        <v>352</v>
      </c>
      <c r="G8" s="22">
        <v>100000</v>
      </c>
      <c r="H8" s="21" t="s">
        <v>337</v>
      </c>
      <c r="I8" s="19" t="s">
        <v>338</v>
      </c>
      <c r="J8" s="48">
        <v>0.8</v>
      </c>
      <c r="K8" s="21" t="s">
        <v>334</v>
      </c>
      <c r="L8" s="21">
        <v>4</v>
      </c>
      <c r="M8" s="24">
        <v>40508</v>
      </c>
      <c r="N8" s="24">
        <v>41512</v>
      </c>
      <c r="O8" s="34" t="s">
        <v>345</v>
      </c>
      <c r="P8" s="25">
        <v>100000000</v>
      </c>
      <c r="Q8" s="26">
        <v>40414</v>
      </c>
      <c r="R8" s="24">
        <v>40414</v>
      </c>
      <c r="S8" s="26">
        <v>41512</v>
      </c>
      <c r="T8" s="24">
        <v>41501</v>
      </c>
      <c r="U8" s="27"/>
    </row>
    <row r="9" spans="1:21">
      <c r="A9" s="18" t="s">
        <v>353</v>
      </c>
      <c r="B9" s="19">
        <v>123</v>
      </c>
      <c r="C9" s="20"/>
      <c r="D9" s="21" t="s">
        <v>354</v>
      </c>
      <c r="E9" s="21" t="s">
        <v>355</v>
      </c>
      <c r="F9" s="19" t="s">
        <v>352</v>
      </c>
      <c r="G9" s="22">
        <v>1000000</v>
      </c>
      <c r="H9" s="21" t="s">
        <v>337</v>
      </c>
      <c r="I9" s="19" t="s">
        <v>338</v>
      </c>
      <c r="J9" s="23">
        <v>0.01</v>
      </c>
      <c r="K9" s="21" t="s">
        <v>334</v>
      </c>
      <c r="L9" s="21">
        <v>4</v>
      </c>
      <c r="M9" s="24">
        <v>40519</v>
      </c>
      <c r="N9" s="24">
        <v>41159</v>
      </c>
      <c r="O9" s="34" t="s">
        <v>345</v>
      </c>
      <c r="P9" s="25">
        <v>1000000000</v>
      </c>
      <c r="Q9" s="26">
        <v>40428</v>
      </c>
      <c r="R9" s="24">
        <v>40428</v>
      </c>
      <c r="S9" s="26">
        <v>41159</v>
      </c>
      <c r="T9" s="24">
        <v>41150</v>
      </c>
      <c r="U9" s="27"/>
    </row>
    <row r="10" spans="1:21">
      <c r="A10" s="18" t="s">
        <v>356</v>
      </c>
      <c r="B10" s="19">
        <v>307</v>
      </c>
      <c r="C10" s="20"/>
      <c r="D10" s="21" t="s">
        <v>357</v>
      </c>
      <c r="E10" s="21" t="s">
        <v>358</v>
      </c>
      <c r="F10" s="19" t="s">
        <v>352</v>
      </c>
      <c r="G10" s="22">
        <v>1000000</v>
      </c>
      <c r="H10" s="21" t="s">
        <v>342</v>
      </c>
      <c r="I10" s="19"/>
      <c r="J10" s="23">
        <v>3.9</v>
      </c>
      <c r="K10" s="21" t="s">
        <v>334</v>
      </c>
      <c r="L10" s="21">
        <v>1</v>
      </c>
      <c r="M10" s="24">
        <v>40612</v>
      </c>
      <c r="N10" s="24">
        <v>41708</v>
      </c>
      <c r="O10" s="34" t="s">
        <v>339</v>
      </c>
      <c r="P10" s="25">
        <v>140000000</v>
      </c>
      <c r="Q10" s="26">
        <v>40431</v>
      </c>
      <c r="R10" s="24">
        <v>40431</v>
      </c>
      <c r="S10" s="26">
        <v>41708</v>
      </c>
      <c r="T10" s="24">
        <v>41696</v>
      </c>
      <c r="U10" s="27"/>
    </row>
    <row r="12" spans="1:21">
      <c r="A12" s="35"/>
    </row>
    <row r="13" spans="1:21" s="40" customFormat="1" ht="123" customHeight="1">
      <c r="A13" s="36" t="s">
        <v>359</v>
      </c>
      <c r="B13" s="37" t="s">
        <v>360</v>
      </c>
      <c r="C13" s="37" t="s">
        <v>361</v>
      </c>
      <c r="D13" s="37" t="s">
        <v>362</v>
      </c>
      <c r="E13" s="37" t="s">
        <v>360</v>
      </c>
      <c r="F13" s="37" t="s">
        <v>360</v>
      </c>
      <c r="G13" s="37" t="s">
        <v>360</v>
      </c>
      <c r="H13" s="37" t="s">
        <v>360</v>
      </c>
      <c r="I13" s="37" t="s">
        <v>360</v>
      </c>
      <c r="J13" s="37" t="s">
        <v>363</v>
      </c>
      <c r="K13" s="37" t="s">
        <v>364</v>
      </c>
      <c r="L13" s="37" t="s">
        <v>360</v>
      </c>
      <c r="M13" s="37" t="s">
        <v>365</v>
      </c>
      <c r="N13" s="37" t="s">
        <v>366</v>
      </c>
      <c r="O13" s="38"/>
      <c r="P13" s="37" t="s">
        <v>360</v>
      </c>
      <c r="Q13" s="37" t="s">
        <v>360</v>
      </c>
      <c r="R13" s="37" t="s">
        <v>367</v>
      </c>
      <c r="S13" s="38"/>
      <c r="T13" s="39" t="s">
        <v>368</v>
      </c>
      <c r="U13" s="37" t="s">
        <v>369</v>
      </c>
    </row>
    <row r="14" spans="1:21" s="43" customFormat="1" ht="45">
      <c r="A14" s="46" t="s">
        <v>370</v>
      </c>
      <c r="B14" s="41" t="s">
        <v>371</v>
      </c>
      <c r="C14" s="47"/>
      <c r="D14" s="47"/>
      <c r="E14" s="41"/>
      <c r="F14" s="42" t="s">
        <v>371</v>
      </c>
      <c r="G14" s="41"/>
      <c r="H14" s="47"/>
      <c r="I14" s="41" t="s">
        <v>372</v>
      </c>
      <c r="J14" s="41"/>
      <c r="K14" s="41"/>
      <c r="L14" s="41"/>
      <c r="M14" s="41" t="s">
        <v>373</v>
      </c>
      <c r="N14" s="41"/>
      <c r="O14" s="41"/>
      <c r="P14" s="41"/>
      <c r="Q14" s="41"/>
      <c r="R14" s="37" t="s">
        <v>374</v>
      </c>
      <c r="S14" s="41"/>
      <c r="T14" s="49" t="s">
        <v>375</v>
      </c>
      <c r="U14" s="41"/>
    </row>
    <row r="15" spans="1:21" s="40" customFormat="1" ht="75">
      <c r="A15" s="40" t="s">
        <v>383</v>
      </c>
      <c r="C15" s="40" t="s">
        <v>384</v>
      </c>
      <c r="D15" s="40" t="s">
        <v>385</v>
      </c>
      <c r="H15" s="40" t="s">
        <v>386</v>
      </c>
      <c r="T15" s="50" t="s">
        <v>387</v>
      </c>
    </row>
    <row r="17" spans="1:2">
      <c r="A17" s="10" t="s">
        <v>376</v>
      </c>
    </row>
    <row r="18" spans="1:2">
      <c r="A18" s="8" t="s">
        <v>349</v>
      </c>
      <c r="B18" s="8" t="s">
        <v>377</v>
      </c>
    </row>
    <row r="19" spans="1:2">
      <c r="A19" s="8" t="s">
        <v>356</v>
      </c>
      <c r="B19" s="8" t="s">
        <v>378</v>
      </c>
    </row>
    <row r="20" spans="1:2">
      <c r="A20" s="44" t="s">
        <v>379</v>
      </c>
      <c r="B20" s="45"/>
    </row>
    <row r="21" spans="1:2">
      <c r="A21" s="44" t="s">
        <v>380</v>
      </c>
      <c r="B21" s="45"/>
    </row>
  </sheetData>
  <mergeCells count="2">
    <mergeCell ref="B1:D1"/>
    <mergeCell ref="B2:D2"/>
  </mergeCells>
  <dataValidations count="8">
    <dataValidation type="list" allowBlank="1" showInputMessage="1" showErrorMessage="1" sqref="B2:D2">
      <formula1>Market</formula1>
    </dataValidation>
    <dataValidation type="list" allowBlank="1" showInputMessage="1" showErrorMessage="1" sqref="H8:H10">
      <formula1>FloatingFixed</formula1>
    </dataValidation>
    <dataValidation type="list" allowBlank="1" showInputMessage="1" showErrorMessage="1" sqref="I8:I10">
      <formula1>ReferenceRate</formula1>
    </dataValidation>
    <dataValidation type="list" allowBlank="1" showInputMessage="1" showErrorMessage="1" sqref="K8:K10">
      <formula1>Program</formula1>
    </dataValidation>
    <dataValidation type="list" allowBlank="1" showInputMessage="1" showErrorMessage="1" sqref="L8:L10">
      <formula1>Coupons</formula1>
    </dataValidation>
    <dataValidation type="list" allowBlank="1" showInputMessage="1" showErrorMessage="1" sqref="O8:O10">
      <formula1>DayCountMethod</formula1>
    </dataValidation>
    <dataValidation type="date" operator="greaterThan" allowBlank="1" showInputMessage="1" showErrorMessage="1" sqref="Q8:T10 M8:N10 B1:D1">
      <formula1>1</formula1>
    </dataValidation>
    <dataValidation type="whole" operator="greaterThan" allowBlank="1" showInputMessage="1" showErrorMessage="1" sqref="P8:P10 G8:G10">
      <formula1>0</formula1>
    </dataValidation>
  </dataValidations>
  <pageMargins left="0.70866141732283472" right="0.70866141732283472" top="0.74803149606299213" bottom="0.74803149606299213" header="0.31496062992125984" footer="0.31496062992125984"/>
  <pageSetup paperSize="9" scale="4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sheetPr>
  <dimension ref="A1:D59"/>
  <sheetViews>
    <sheetView workbookViewId="0">
      <pane ySplit="3" topLeftCell="A16" activePane="bottomLeft" state="frozen"/>
      <selection pane="bottomLeft" activeCell="D59" sqref="C59:D59"/>
    </sheetView>
  </sheetViews>
  <sheetFormatPr defaultRowHeight="15"/>
  <cols>
    <col min="1" max="1" width="24.85546875" customWidth="1"/>
    <col min="2" max="2" width="28.42578125" bestFit="1" customWidth="1"/>
    <col min="3" max="3" width="26.85546875" bestFit="1" customWidth="1"/>
    <col min="4" max="4" width="39.42578125" bestFit="1" customWidth="1"/>
  </cols>
  <sheetData>
    <row r="1" spans="1:4">
      <c r="A1" s="94" t="s">
        <v>545</v>
      </c>
      <c r="B1" s="94"/>
      <c r="C1" s="94" t="s">
        <v>592</v>
      </c>
      <c r="D1" s="94" t="s">
        <v>579</v>
      </c>
    </row>
    <row r="3" spans="1:4">
      <c r="A3" s="95" t="s">
        <v>547</v>
      </c>
      <c r="B3" s="95" t="s">
        <v>546</v>
      </c>
      <c r="C3" s="95" t="s">
        <v>548</v>
      </c>
      <c r="D3" s="95" t="s">
        <v>580</v>
      </c>
    </row>
    <row r="4" spans="1:4">
      <c r="A4" s="94" t="s">
        <v>549</v>
      </c>
      <c r="B4" s="94" t="s">
        <v>1</v>
      </c>
      <c r="C4" s="94" t="s">
        <v>550</v>
      </c>
      <c r="D4" s="94"/>
    </row>
    <row r="5" spans="1:4">
      <c r="A5" s="94"/>
      <c r="B5" s="94" t="s">
        <v>331</v>
      </c>
      <c r="C5" s="94" t="s">
        <v>550</v>
      </c>
      <c r="D5" s="94"/>
    </row>
    <row r="6" spans="1:4">
      <c r="A6" s="94"/>
      <c r="B6" s="94" t="s">
        <v>2</v>
      </c>
      <c r="C6" s="94" t="s">
        <v>550</v>
      </c>
      <c r="D6" s="94"/>
    </row>
    <row r="7" spans="1:4">
      <c r="A7" s="94"/>
      <c r="B7" s="94" t="s">
        <v>551</v>
      </c>
      <c r="C7" s="94" t="s">
        <v>550</v>
      </c>
      <c r="D7" s="94"/>
    </row>
    <row r="8" spans="1:4">
      <c r="A8" s="94"/>
      <c r="B8" s="94" t="s">
        <v>7</v>
      </c>
      <c r="C8" s="94" t="s">
        <v>550</v>
      </c>
      <c r="D8" s="94"/>
    </row>
    <row r="9" spans="1:4">
      <c r="A9" s="94"/>
      <c r="B9" s="94" t="s">
        <v>320</v>
      </c>
      <c r="C9" s="94" t="s">
        <v>550</v>
      </c>
      <c r="D9" s="94"/>
    </row>
    <row r="10" spans="1:4">
      <c r="A10" s="94"/>
      <c r="B10" s="94" t="s">
        <v>271</v>
      </c>
      <c r="C10" s="94" t="s">
        <v>577</v>
      </c>
      <c r="D10" s="94"/>
    </row>
    <row r="11" spans="1:4">
      <c r="A11" s="94"/>
      <c r="B11" s="94" t="s">
        <v>389</v>
      </c>
      <c r="C11" s="94" t="s">
        <v>550</v>
      </c>
      <c r="D11" s="94"/>
    </row>
    <row r="12" spans="1:4">
      <c r="A12" s="94"/>
      <c r="B12" s="94" t="s">
        <v>388</v>
      </c>
      <c r="C12" s="94" t="s">
        <v>550</v>
      </c>
      <c r="D12" s="94"/>
    </row>
    <row r="13" spans="1:4">
      <c r="A13" s="94"/>
      <c r="B13" s="94" t="s">
        <v>541</v>
      </c>
      <c r="C13" s="94" t="s">
        <v>550</v>
      </c>
      <c r="D13" s="94"/>
    </row>
    <row r="14" spans="1:4">
      <c r="A14" s="94"/>
      <c r="B14" s="94" t="s">
        <v>417</v>
      </c>
      <c r="C14" s="94" t="s">
        <v>581</v>
      </c>
      <c r="D14" s="94"/>
    </row>
    <row r="15" spans="1:4">
      <c r="A15" s="94"/>
      <c r="B15" s="94" t="s">
        <v>321</v>
      </c>
      <c r="C15" s="94" t="s">
        <v>550</v>
      </c>
      <c r="D15" s="94"/>
    </row>
    <row r="16" spans="1:4">
      <c r="A16" s="94"/>
      <c r="B16" s="94" t="s">
        <v>322</v>
      </c>
      <c r="C16" s="94" t="s">
        <v>582</v>
      </c>
      <c r="D16" s="94"/>
    </row>
    <row r="17" spans="1:4">
      <c r="A17" s="94"/>
      <c r="B17" s="94" t="s">
        <v>323</v>
      </c>
      <c r="C17" s="94" t="s">
        <v>582</v>
      </c>
      <c r="D17" s="94" t="s">
        <v>583</v>
      </c>
    </row>
    <row r="18" spans="1:4">
      <c r="A18" s="94"/>
      <c r="B18" s="94" t="s">
        <v>415</v>
      </c>
      <c r="C18" s="94" t="s">
        <v>550</v>
      </c>
      <c r="D18" s="94"/>
    </row>
    <row r="19" spans="1:4">
      <c r="A19" s="94"/>
      <c r="B19" s="94" t="s">
        <v>325</v>
      </c>
      <c r="C19" s="94" t="s">
        <v>584</v>
      </c>
      <c r="D19" s="94"/>
    </row>
    <row r="20" spans="1:4">
      <c r="A20" s="94"/>
      <c r="B20" s="94" t="s">
        <v>277</v>
      </c>
      <c r="C20" s="94" t="s">
        <v>582</v>
      </c>
      <c r="D20" s="94"/>
    </row>
    <row r="21" spans="1:4">
      <c r="A21" s="94"/>
      <c r="B21" s="94" t="s">
        <v>326</v>
      </c>
      <c r="C21" s="94" t="s">
        <v>582</v>
      </c>
      <c r="D21" s="94" t="s">
        <v>585</v>
      </c>
    </row>
    <row r="22" spans="1:4">
      <c r="A22" s="94"/>
      <c r="B22" s="94" t="s">
        <v>327</v>
      </c>
      <c r="C22" s="94" t="s">
        <v>586</v>
      </c>
      <c r="D22" s="94"/>
    </row>
    <row r="23" spans="1:4">
      <c r="A23" s="94"/>
      <c r="B23" s="94" t="s">
        <v>328</v>
      </c>
      <c r="C23" s="94" t="s">
        <v>586</v>
      </c>
      <c r="D23" s="94"/>
    </row>
    <row r="24" spans="1:4">
      <c r="A24" s="94"/>
      <c r="B24" s="94"/>
      <c r="C24" s="94"/>
      <c r="D24" s="94"/>
    </row>
    <row r="25" spans="1:4">
      <c r="A25" s="94" t="s">
        <v>587</v>
      </c>
      <c r="B25" s="94" t="s">
        <v>1</v>
      </c>
      <c r="C25" s="94" t="s">
        <v>550</v>
      </c>
      <c r="D25" s="94"/>
    </row>
    <row r="26" spans="1:4">
      <c r="A26" s="94"/>
      <c r="B26" s="94" t="s">
        <v>269</v>
      </c>
      <c r="C26" s="94" t="s">
        <v>550</v>
      </c>
      <c r="D26" s="94"/>
    </row>
    <row r="27" spans="1:4">
      <c r="A27" s="94"/>
      <c r="B27" s="94" t="s">
        <v>2</v>
      </c>
      <c r="C27" s="94" t="s">
        <v>550</v>
      </c>
      <c r="D27" s="94"/>
    </row>
    <row r="28" spans="1:4">
      <c r="A28" s="94"/>
      <c r="B28" s="94" t="s">
        <v>423</v>
      </c>
      <c r="C28" s="94" t="s">
        <v>550</v>
      </c>
      <c r="D28" s="94"/>
    </row>
    <row r="29" spans="1:4">
      <c r="A29" s="94"/>
      <c r="B29" s="94" t="s">
        <v>270</v>
      </c>
      <c r="C29" s="94" t="s">
        <v>588</v>
      </c>
      <c r="D29" s="94"/>
    </row>
    <row r="30" spans="1:4">
      <c r="A30" s="94"/>
      <c r="B30" s="94" t="s">
        <v>7</v>
      </c>
      <c r="C30" s="94" t="s">
        <v>550</v>
      </c>
      <c r="D30" s="94"/>
    </row>
    <row r="31" spans="1:4">
      <c r="A31" s="94"/>
      <c r="B31" s="94" t="s">
        <v>405</v>
      </c>
      <c r="C31" s="94" t="s">
        <v>550</v>
      </c>
      <c r="D31" s="94"/>
    </row>
    <row r="32" spans="1:4">
      <c r="A32" s="94"/>
      <c r="B32" s="94" t="s">
        <v>271</v>
      </c>
      <c r="C32" s="94" t="s">
        <v>577</v>
      </c>
      <c r="D32" s="94"/>
    </row>
    <row r="33" spans="1:4">
      <c r="A33" s="94"/>
      <c r="B33" s="94" t="s">
        <v>276</v>
      </c>
      <c r="C33" s="96" t="s">
        <v>595</v>
      </c>
      <c r="D33" s="96" t="s">
        <v>594</v>
      </c>
    </row>
    <row r="34" spans="1:4">
      <c r="A34" s="94"/>
      <c r="B34" s="94" t="s">
        <v>325</v>
      </c>
      <c r="C34" s="94" t="s">
        <v>584</v>
      </c>
    </row>
    <row r="35" spans="1:4">
      <c r="A35" s="94"/>
      <c r="B35" s="94" t="s">
        <v>277</v>
      </c>
      <c r="C35" s="94" t="s">
        <v>582</v>
      </c>
    </row>
    <row r="36" spans="1:4">
      <c r="A36" s="94"/>
      <c r="B36" s="94" t="s">
        <v>327</v>
      </c>
      <c r="C36" s="94" t="s">
        <v>586</v>
      </c>
    </row>
    <row r="37" spans="1:4">
      <c r="A37" s="94"/>
      <c r="B37" s="94" t="s">
        <v>328</v>
      </c>
      <c r="C37" s="94" t="s">
        <v>586</v>
      </c>
    </row>
    <row r="38" spans="1:4">
      <c r="A38" s="94"/>
      <c r="B38" s="94" t="s">
        <v>406</v>
      </c>
      <c r="C38" s="96" t="s">
        <v>595</v>
      </c>
      <c r="D38" s="96" t="s">
        <v>596</v>
      </c>
    </row>
    <row r="39" spans="1:4">
      <c r="A39" s="94"/>
      <c r="B39" s="94"/>
      <c r="C39" s="94"/>
    </row>
    <row r="40" spans="1:4">
      <c r="A40" s="94" t="s">
        <v>590</v>
      </c>
      <c r="B40" s="94" t="s">
        <v>0</v>
      </c>
      <c r="C40" s="94" t="s">
        <v>550</v>
      </c>
    </row>
    <row r="41" spans="1:4">
      <c r="A41" s="94"/>
      <c r="B41" s="94" t="s">
        <v>1</v>
      </c>
      <c r="C41" s="94" t="s">
        <v>550</v>
      </c>
    </row>
    <row r="42" spans="1:4">
      <c r="A42" s="94"/>
      <c r="B42" s="94" t="s">
        <v>2</v>
      </c>
      <c r="C42" s="94" t="s">
        <v>550</v>
      </c>
    </row>
    <row r="43" spans="1:4">
      <c r="A43" s="94"/>
      <c r="B43" s="94" t="s">
        <v>8</v>
      </c>
      <c r="C43" s="94" t="s">
        <v>550</v>
      </c>
    </row>
    <row r="44" spans="1:4">
      <c r="A44" s="94"/>
      <c r="B44" s="94" t="s">
        <v>3</v>
      </c>
      <c r="C44" s="94" t="s">
        <v>588</v>
      </c>
    </row>
    <row r="45" spans="1:4">
      <c r="A45" s="94"/>
      <c r="B45" s="94" t="s">
        <v>4</v>
      </c>
      <c r="C45" s="94" t="s">
        <v>550</v>
      </c>
    </row>
    <row r="46" spans="1:4">
      <c r="A46" s="94"/>
      <c r="B46" s="94" t="s">
        <v>5</v>
      </c>
      <c r="C46" s="94" t="s">
        <v>550</v>
      </c>
    </row>
    <row r="47" spans="1:4">
      <c r="A47" s="94"/>
      <c r="B47" s="94" t="s">
        <v>6</v>
      </c>
      <c r="C47" s="94" t="s">
        <v>577</v>
      </c>
    </row>
    <row r="48" spans="1:4">
      <c r="A48" s="94"/>
      <c r="B48" s="94" t="s">
        <v>7</v>
      </c>
      <c r="C48" s="94" t="s">
        <v>550</v>
      </c>
    </row>
    <row r="49" spans="2:4">
      <c r="B49" s="94" t="s">
        <v>2</v>
      </c>
      <c r="C49" s="94" t="s">
        <v>550</v>
      </c>
      <c r="D49" s="94"/>
    </row>
    <row r="50" spans="2:4">
      <c r="B50" s="94" t="s">
        <v>12</v>
      </c>
      <c r="C50" s="94" t="s">
        <v>550</v>
      </c>
      <c r="D50" s="94"/>
    </row>
    <row r="51" spans="2:4">
      <c r="B51" s="94" t="s">
        <v>13</v>
      </c>
      <c r="C51" s="94" t="s">
        <v>589</v>
      </c>
      <c r="D51" s="94"/>
    </row>
    <row r="52" spans="2:4">
      <c r="B52" s="94" t="s">
        <v>14</v>
      </c>
      <c r="C52" s="94" t="s">
        <v>550</v>
      </c>
      <c r="D52" s="94"/>
    </row>
    <row r="53" spans="2:4">
      <c r="B53" s="94" t="s">
        <v>15</v>
      </c>
      <c r="C53" s="94" t="s">
        <v>589</v>
      </c>
      <c r="D53" s="94"/>
    </row>
    <row r="54" spans="2:4">
      <c r="B54" s="94" t="s">
        <v>16</v>
      </c>
      <c r="C54" s="94" t="s">
        <v>589</v>
      </c>
      <c r="D54" s="94"/>
    </row>
    <row r="55" spans="2:4">
      <c r="B55" s="94" t="s">
        <v>542</v>
      </c>
      <c r="C55" s="94" t="s">
        <v>582</v>
      </c>
      <c r="D55" s="94"/>
    </row>
    <row r="56" spans="2:4">
      <c r="B56" s="94" t="s">
        <v>543</v>
      </c>
      <c r="C56" s="94" t="s">
        <v>582</v>
      </c>
      <c r="D56" s="94"/>
    </row>
    <row r="57" spans="2:4">
      <c r="B57" s="94" t="s">
        <v>17</v>
      </c>
      <c r="C57" s="94" t="s">
        <v>589</v>
      </c>
      <c r="D57" s="94"/>
    </row>
    <row r="58" spans="2:4">
      <c r="B58" s="94" t="s">
        <v>242</v>
      </c>
      <c r="C58" s="94"/>
      <c r="D58" s="94" t="s">
        <v>591</v>
      </c>
    </row>
    <row r="59" spans="2:4">
      <c r="B59" s="94" t="s">
        <v>243</v>
      </c>
      <c r="C59" s="96" t="s">
        <v>595</v>
      </c>
      <c r="D59" s="96" t="s">
        <v>596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00"/>
  </sheetPr>
  <dimension ref="A1:Y29"/>
  <sheetViews>
    <sheetView workbookViewId="0">
      <selection activeCell="G19" sqref="G19"/>
    </sheetView>
  </sheetViews>
  <sheetFormatPr defaultColWidth="9.140625" defaultRowHeight="15"/>
  <cols>
    <col min="1" max="1" width="17.5703125" style="94" bestFit="1" customWidth="1"/>
    <col min="2" max="2" width="18.7109375" style="81" bestFit="1" customWidth="1"/>
    <col min="3" max="3" width="22" style="99" bestFit="1" customWidth="1"/>
    <col min="4" max="4" width="22" style="81" customWidth="1"/>
    <col min="5" max="5" width="18.42578125" style="81" bestFit="1" customWidth="1"/>
    <col min="6" max="6" width="15.85546875" style="94" bestFit="1" customWidth="1"/>
    <col min="7" max="7" width="37.140625" style="98" bestFit="1" customWidth="1"/>
    <col min="8" max="8" width="12.140625" style="97" bestFit="1" customWidth="1"/>
    <col min="9" max="9" width="37.140625" style="94" bestFit="1" customWidth="1"/>
    <col min="10" max="10" width="12.140625" style="94" customWidth="1"/>
    <col min="11" max="11" width="26.42578125" style="97" bestFit="1" customWidth="1"/>
    <col min="12" max="12" width="12.140625" style="97" customWidth="1"/>
    <col min="13" max="13" width="10.28515625" style="94" bestFit="1" customWidth="1"/>
    <col min="14" max="14" width="12.140625" style="94" customWidth="1"/>
    <col min="15" max="15" width="10.85546875" style="97" bestFit="1" customWidth="1"/>
    <col min="16" max="16" width="12.140625" style="97" customWidth="1"/>
    <col min="17" max="17" width="20.42578125" style="94" bestFit="1" customWidth="1"/>
    <col min="18" max="18" width="12.140625" style="94" customWidth="1"/>
    <col min="19" max="19" width="27.140625" style="81" bestFit="1" customWidth="1"/>
    <col min="20" max="20" width="12.85546875" style="94" customWidth="1"/>
    <col min="21" max="21" width="18.5703125" style="81" bestFit="1" customWidth="1"/>
    <col min="22" max="22" width="14.140625" style="94" bestFit="1" customWidth="1"/>
    <col min="23" max="23" width="12.28515625" style="81" customWidth="1"/>
    <col min="24" max="24" width="10.42578125" style="94" bestFit="1" customWidth="1"/>
    <col min="25" max="25" width="9.140625" style="81"/>
    <col min="26" max="16384" width="9.140625" style="94"/>
  </cols>
  <sheetData>
    <row r="1" spans="1:25" s="101" customFormat="1">
      <c r="A1" s="91" t="s">
        <v>603</v>
      </c>
      <c r="B1" s="83" t="s">
        <v>602</v>
      </c>
      <c r="C1" s="104" t="s">
        <v>718</v>
      </c>
      <c r="D1" s="83" t="s">
        <v>597</v>
      </c>
      <c r="E1" s="83" t="s">
        <v>601</v>
      </c>
      <c r="F1" s="91" t="s">
        <v>717</v>
      </c>
      <c r="G1" s="103" t="s">
        <v>710</v>
      </c>
      <c r="H1" s="102" t="s">
        <v>716</v>
      </c>
      <c r="I1" s="101" t="s">
        <v>694</v>
      </c>
      <c r="J1" s="91" t="s">
        <v>716</v>
      </c>
      <c r="K1" s="102" t="s">
        <v>684</v>
      </c>
      <c r="L1" s="102" t="s">
        <v>716</v>
      </c>
      <c r="M1" s="101" t="s">
        <v>674</v>
      </c>
      <c r="N1" s="91" t="s">
        <v>716</v>
      </c>
      <c r="O1" s="102" t="s">
        <v>664</v>
      </c>
      <c r="P1" s="102" t="s">
        <v>716</v>
      </c>
      <c r="Q1" s="101" t="s">
        <v>656</v>
      </c>
      <c r="R1" s="91" t="s">
        <v>716</v>
      </c>
      <c r="S1" s="83" t="s">
        <v>600</v>
      </c>
      <c r="T1" s="91" t="s">
        <v>715</v>
      </c>
      <c r="U1" s="83" t="s">
        <v>599</v>
      </c>
      <c r="V1" s="91" t="s">
        <v>714</v>
      </c>
      <c r="W1" s="83" t="s">
        <v>598</v>
      </c>
      <c r="X1" s="91" t="s">
        <v>713</v>
      </c>
      <c r="Y1" s="82"/>
    </row>
    <row r="2" spans="1:25">
      <c r="A2" s="94" t="s">
        <v>711</v>
      </c>
      <c r="B2" s="81" t="s">
        <v>712</v>
      </c>
      <c r="C2" s="99" t="s">
        <v>711</v>
      </c>
      <c r="D2" s="81" t="s">
        <v>760</v>
      </c>
      <c r="E2" s="81" t="s">
        <v>710</v>
      </c>
      <c r="F2" s="94">
        <v>1</v>
      </c>
      <c r="G2" s="98" t="s">
        <v>709</v>
      </c>
      <c r="H2" s="100" t="s">
        <v>708</v>
      </c>
      <c r="I2" s="90" t="s">
        <v>707</v>
      </c>
      <c r="J2" s="90" t="s">
        <v>706</v>
      </c>
      <c r="K2" s="100" t="s">
        <v>705</v>
      </c>
      <c r="L2" s="100" t="s">
        <v>704</v>
      </c>
      <c r="M2" s="90" t="s">
        <v>674</v>
      </c>
      <c r="N2" s="90" t="s">
        <v>703</v>
      </c>
      <c r="O2" s="100" t="s">
        <v>664</v>
      </c>
      <c r="P2" s="100" t="s">
        <v>702</v>
      </c>
      <c r="Q2" s="90" t="s">
        <v>701</v>
      </c>
      <c r="R2" s="94" t="s">
        <v>700</v>
      </c>
      <c r="S2" s="81" t="s">
        <v>699</v>
      </c>
      <c r="T2" s="94" t="s">
        <v>698</v>
      </c>
      <c r="U2" s="81" t="s">
        <v>697</v>
      </c>
      <c r="V2" s="94">
        <v>0</v>
      </c>
      <c r="W2" s="81" t="s">
        <v>696</v>
      </c>
      <c r="X2" s="94">
        <v>0</v>
      </c>
    </row>
    <row r="3" spans="1:25">
      <c r="A3" s="94" t="s">
        <v>340</v>
      </c>
      <c r="B3" s="81" t="s">
        <v>695</v>
      </c>
      <c r="C3" s="99" t="s">
        <v>340</v>
      </c>
      <c r="D3" s="81" t="s">
        <v>665</v>
      </c>
      <c r="E3" s="81" t="s">
        <v>694</v>
      </c>
      <c r="F3" s="94">
        <v>2</v>
      </c>
      <c r="G3" s="98" t="s">
        <v>693</v>
      </c>
      <c r="H3" s="100" t="s">
        <v>692</v>
      </c>
      <c r="I3" s="90" t="s">
        <v>691</v>
      </c>
      <c r="J3" s="90" t="s">
        <v>690</v>
      </c>
      <c r="K3" s="100" t="s">
        <v>689</v>
      </c>
      <c r="L3" s="100" t="s">
        <v>688</v>
      </c>
      <c r="M3" s="90"/>
      <c r="N3" s="90"/>
      <c r="O3" s="100"/>
      <c r="P3" s="100"/>
      <c r="Q3" s="90"/>
      <c r="S3" s="119" t="s">
        <v>687</v>
      </c>
      <c r="T3" s="97" t="s">
        <v>686</v>
      </c>
      <c r="U3" s="81" t="s">
        <v>726</v>
      </c>
      <c r="V3" s="94">
        <v>4</v>
      </c>
      <c r="W3" s="81" t="s">
        <v>685</v>
      </c>
      <c r="X3" s="94">
        <v>3</v>
      </c>
    </row>
    <row r="4" spans="1:25">
      <c r="D4" s="81" t="s">
        <v>580</v>
      </c>
      <c r="E4" s="81" t="s">
        <v>684</v>
      </c>
      <c r="F4" s="94">
        <v>3</v>
      </c>
      <c r="G4" s="98" t="s">
        <v>683</v>
      </c>
      <c r="H4" s="100" t="s">
        <v>682</v>
      </c>
      <c r="I4" s="90" t="s">
        <v>681</v>
      </c>
      <c r="J4" s="90" t="s">
        <v>680</v>
      </c>
      <c r="K4" s="100" t="s">
        <v>679</v>
      </c>
      <c r="L4" s="100" t="s">
        <v>678</v>
      </c>
      <c r="M4" s="90"/>
      <c r="N4" s="90"/>
      <c r="O4" s="100"/>
      <c r="P4" s="100"/>
      <c r="Q4" s="90"/>
      <c r="S4" s="119" t="s">
        <v>677</v>
      </c>
      <c r="T4" s="97" t="s">
        <v>676</v>
      </c>
      <c r="U4" s="81" t="s">
        <v>599</v>
      </c>
      <c r="V4" s="94">
        <v>8</v>
      </c>
      <c r="W4" s="81" t="s">
        <v>675</v>
      </c>
      <c r="X4" s="94">
        <v>4</v>
      </c>
    </row>
    <row r="5" spans="1:25">
      <c r="E5" s="81" t="s">
        <v>674</v>
      </c>
      <c r="F5" s="94">
        <v>4</v>
      </c>
      <c r="G5" s="98" t="s">
        <v>673</v>
      </c>
      <c r="H5" s="100" t="s">
        <v>672</v>
      </c>
      <c r="I5" s="90" t="s">
        <v>671</v>
      </c>
      <c r="J5" s="90" t="s">
        <v>670</v>
      </c>
      <c r="K5" s="100" t="s">
        <v>669</v>
      </c>
      <c r="L5" s="100" t="s">
        <v>668</v>
      </c>
      <c r="M5" s="90"/>
      <c r="N5" s="90"/>
      <c r="O5" s="100"/>
      <c r="P5" s="100"/>
      <c r="Q5" s="90"/>
      <c r="S5" s="119" t="s">
        <v>667</v>
      </c>
      <c r="T5" s="97" t="s">
        <v>666</v>
      </c>
      <c r="W5" s="81" t="s">
        <v>665</v>
      </c>
      <c r="X5" s="94">
        <v>5</v>
      </c>
    </row>
    <row r="6" spans="1:25">
      <c r="E6" s="81" t="s">
        <v>664</v>
      </c>
      <c r="F6" s="94">
        <v>5</v>
      </c>
      <c r="G6" s="98" t="s">
        <v>663</v>
      </c>
      <c r="H6" s="100" t="s">
        <v>662</v>
      </c>
      <c r="I6" s="90" t="s">
        <v>661</v>
      </c>
      <c r="J6" s="90" t="s">
        <v>660</v>
      </c>
      <c r="K6" s="100" t="s">
        <v>659</v>
      </c>
      <c r="L6" s="100" t="s">
        <v>658</v>
      </c>
      <c r="M6" s="90"/>
      <c r="N6" s="90"/>
      <c r="O6" s="100"/>
      <c r="P6" s="100"/>
      <c r="Q6" s="90"/>
      <c r="S6" s="120" t="s">
        <v>651</v>
      </c>
      <c r="T6" s="94" t="s">
        <v>650</v>
      </c>
      <c r="W6" s="81" t="s">
        <v>657</v>
      </c>
      <c r="X6" s="94">
        <v>6</v>
      </c>
    </row>
    <row r="7" spans="1:25">
      <c r="E7" s="81" t="s">
        <v>656</v>
      </c>
      <c r="F7" s="94">
        <v>6</v>
      </c>
      <c r="G7" s="98" t="s">
        <v>655</v>
      </c>
      <c r="H7" s="100" t="s">
        <v>654</v>
      </c>
      <c r="I7" s="90" t="s">
        <v>653</v>
      </c>
      <c r="J7" s="90" t="s">
        <v>652</v>
      </c>
      <c r="K7" s="100"/>
      <c r="L7" s="100"/>
      <c r="M7" s="90"/>
      <c r="N7" s="90"/>
      <c r="O7" s="100"/>
      <c r="P7" s="100"/>
      <c r="Q7" s="90"/>
      <c r="S7" s="120" t="s">
        <v>645</v>
      </c>
      <c r="T7" s="94" t="s">
        <v>644</v>
      </c>
    </row>
    <row r="8" spans="1:25">
      <c r="G8" s="98" t="s">
        <v>649</v>
      </c>
      <c r="H8" s="100" t="s">
        <v>648</v>
      </c>
      <c r="I8" s="90" t="s">
        <v>647</v>
      </c>
      <c r="J8" s="90" t="s">
        <v>646</v>
      </c>
      <c r="K8" s="100"/>
      <c r="L8" s="100"/>
      <c r="M8" s="90"/>
      <c r="N8" s="90"/>
      <c r="O8" s="100"/>
      <c r="P8" s="100"/>
      <c r="Q8" s="90"/>
      <c r="S8" s="120" t="s">
        <v>641</v>
      </c>
      <c r="T8" s="94" t="s">
        <v>640</v>
      </c>
    </row>
    <row r="9" spans="1:25">
      <c r="G9" s="98" t="s">
        <v>727</v>
      </c>
      <c r="H9" s="100" t="s">
        <v>708</v>
      </c>
      <c r="I9" s="89"/>
      <c r="J9" s="90"/>
      <c r="K9" s="100"/>
      <c r="L9" s="100"/>
      <c r="M9" s="90"/>
      <c r="N9" s="90"/>
      <c r="O9" s="100"/>
      <c r="P9" s="100"/>
      <c r="Q9" s="90"/>
      <c r="S9" s="120" t="s">
        <v>637</v>
      </c>
      <c r="T9" s="94" t="s">
        <v>636</v>
      </c>
    </row>
    <row r="10" spans="1:25">
      <c r="G10" s="98" t="s">
        <v>728</v>
      </c>
      <c r="H10" s="100" t="s">
        <v>729</v>
      </c>
      <c r="I10" s="90"/>
      <c r="J10" s="90"/>
      <c r="K10" s="100"/>
      <c r="L10" s="100"/>
      <c r="M10" s="90"/>
      <c r="N10" s="90"/>
      <c r="O10" s="100"/>
      <c r="P10" s="100"/>
      <c r="Q10" s="90"/>
      <c r="S10" s="120" t="s">
        <v>633</v>
      </c>
      <c r="T10" s="94" t="s">
        <v>632</v>
      </c>
    </row>
    <row r="11" spans="1:25">
      <c r="G11" s="117" t="s">
        <v>643</v>
      </c>
      <c r="H11" s="118" t="s">
        <v>642</v>
      </c>
      <c r="I11" s="90"/>
      <c r="J11" s="90"/>
      <c r="K11" s="100"/>
      <c r="L11" s="100"/>
      <c r="M11" s="90"/>
      <c r="N11" s="90"/>
      <c r="O11" s="100"/>
      <c r="P11" s="100"/>
      <c r="Q11" s="90"/>
      <c r="S11" s="120" t="s">
        <v>631</v>
      </c>
      <c r="T11" s="94" t="s">
        <v>630</v>
      </c>
    </row>
    <row r="12" spans="1:25">
      <c r="G12" s="117" t="s">
        <v>730</v>
      </c>
      <c r="H12" s="118" t="s">
        <v>731</v>
      </c>
      <c r="I12" s="89"/>
      <c r="S12" s="120" t="s">
        <v>629</v>
      </c>
      <c r="T12" s="94" t="s">
        <v>628</v>
      </c>
    </row>
    <row r="13" spans="1:25">
      <c r="G13" s="117" t="s">
        <v>732</v>
      </c>
      <c r="H13" s="118" t="s">
        <v>733</v>
      </c>
      <c r="I13" s="89"/>
      <c r="S13" s="120" t="s">
        <v>627</v>
      </c>
      <c r="T13" s="94" t="s">
        <v>626</v>
      </c>
    </row>
    <row r="14" spans="1:25">
      <c r="G14" s="117" t="s">
        <v>734</v>
      </c>
      <c r="H14" s="118" t="s">
        <v>735</v>
      </c>
      <c r="S14" s="120" t="s">
        <v>625</v>
      </c>
      <c r="T14" s="94" t="s">
        <v>624</v>
      </c>
    </row>
    <row r="15" spans="1:25">
      <c r="G15" s="117" t="s">
        <v>736</v>
      </c>
      <c r="H15" s="118" t="s">
        <v>737</v>
      </c>
      <c r="S15" s="120" t="s">
        <v>623</v>
      </c>
      <c r="T15" s="94" t="s">
        <v>622</v>
      </c>
    </row>
    <row r="16" spans="1:25">
      <c r="G16" s="117" t="s">
        <v>738</v>
      </c>
      <c r="H16" s="118" t="s">
        <v>739</v>
      </c>
      <c r="S16" s="81" t="s">
        <v>621</v>
      </c>
      <c r="T16" s="94" t="s">
        <v>620</v>
      </c>
    </row>
    <row r="17" spans="3:23">
      <c r="C17" s="81"/>
      <c r="G17" s="117" t="s">
        <v>740</v>
      </c>
      <c r="H17" s="118" t="s">
        <v>741</v>
      </c>
      <c r="S17" s="81" t="s">
        <v>619</v>
      </c>
      <c r="T17" s="94" t="s">
        <v>618</v>
      </c>
    </row>
    <row r="18" spans="3:23">
      <c r="C18" s="81"/>
      <c r="E18" s="116"/>
      <c r="G18" s="117" t="s">
        <v>742</v>
      </c>
      <c r="H18" s="118" t="s">
        <v>743</v>
      </c>
      <c r="S18" s="81" t="s">
        <v>617</v>
      </c>
      <c r="T18" s="94" t="s">
        <v>616</v>
      </c>
    </row>
    <row r="19" spans="3:23">
      <c r="C19" s="81"/>
      <c r="G19" s="117" t="s">
        <v>744</v>
      </c>
      <c r="H19" s="118" t="s">
        <v>745</v>
      </c>
      <c r="S19" s="81" t="s">
        <v>615</v>
      </c>
      <c r="T19" s="94" t="s">
        <v>614</v>
      </c>
      <c r="U19" s="81" t="s">
        <v>544</v>
      </c>
      <c r="V19" s="94" t="s">
        <v>544</v>
      </c>
    </row>
    <row r="20" spans="3:23">
      <c r="C20" s="81"/>
      <c r="G20" s="117" t="s">
        <v>746</v>
      </c>
      <c r="H20" s="118" t="s">
        <v>747</v>
      </c>
      <c r="S20" s="81" t="s">
        <v>613</v>
      </c>
      <c r="T20" s="94" t="s">
        <v>612</v>
      </c>
    </row>
    <row r="21" spans="3:23">
      <c r="C21" s="81"/>
      <c r="G21" s="117" t="s">
        <v>748</v>
      </c>
      <c r="H21" s="118" t="s">
        <v>749</v>
      </c>
      <c r="S21" s="81" t="s">
        <v>611</v>
      </c>
      <c r="T21" s="94" t="s">
        <v>610</v>
      </c>
    </row>
    <row r="22" spans="3:23">
      <c r="C22" s="81"/>
      <c r="G22" s="117" t="s">
        <v>748</v>
      </c>
      <c r="H22" s="118" t="s">
        <v>749</v>
      </c>
      <c r="S22" s="81" t="s">
        <v>609</v>
      </c>
      <c r="T22" s="94" t="s">
        <v>608</v>
      </c>
    </row>
    <row r="23" spans="3:23">
      <c r="C23" s="81"/>
      <c r="G23" s="117" t="s">
        <v>750</v>
      </c>
      <c r="H23" s="118" t="s">
        <v>751</v>
      </c>
      <c r="S23" s="81" t="s">
        <v>607</v>
      </c>
      <c r="T23" s="94" t="s">
        <v>606</v>
      </c>
    </row>
    <row r="24" spans="3:23">
      <c r="C24" s="81"/>
      <c r="G24" s="117" t="s">
        <v>752</v>
      </c>
      <c r="H24" s="118" t="s">
        <v>753</v>
      </c>
      <c r="S24" s="81" t="s">
        <v>605</v>
      </c>
      <c r="T24" s="94" t="s">
        <v>604</v>
      </c>
    </row>
    <row r="25" spans="3:23">
      <c r="C25" s="81"/>
      <c r="G25" s="117" t="s">
        <v>754</v>
      </c>
      <c r="H25" s="118" t="s">
        <v>755</v>
      </c>
      <c r="V25" s="94" t="s">
        <v>544</v>
      </c>
      <c r="W25" s="81" t="s">
        <v>544</v>
      </c>
    </row>
    <row r="26" spans="3:23">
      <c r="C26" s="81"/>
      <c r="G26" s="117" t="s">
        <v>639</v>
      </c>
      <c r="H26" s="118" t="s">
        <v>638</v>
      </c>
    </row>
    <row r="27" spans="3:23">
      <c r="C27" s="81"/>
      <c r="G27" s="117" t="s">
        <v>635</v>
      </c>
      <c r="H27" s="118" t="s">
        <v>634</v>
      </c>
    </row>
    <row r="28" spans="3:23">
      <c r="C28" s="81"/>
      <c r="G28" s="117" t="s">
        <v>756</v>
      </c>
      <c r="H28" s="118" t="s">
        <v>757</v>
      </c>
    </row>
    <row r="29" spans="3:23">
      <c r="G29" s="117" t="s">
        <v>758</v>
      </c>
      <c r="H29" s="118" t="s">
        <v>759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00"/>
  </sheetPr>
  <dimension ref="A1:M290"/>
  <sheetViews>
    <sheetView workbookViewId="0">
      <pane xSplit="2" ySplit="1" topLeftCell="E236" activePane="bottomRight" state="frozen"/>
      <selection pane="topRight" activeCell="C1" sqref="C1"/>
      <selection pane="bottomLeft" activeCell="A2" sqref="A2"/>
      <selection pane="bottomRight" activeCell="B261" sqref="B261"/>
    </sheetView>
  </sheetViews>
  <sheetFormatPr defaultColWidth="25.28515625" defaultRowHeight="15"/>
  <cols>
    <col min="1" max="1" width="37.85546875" style="183" customWidth="1"/>
    <col min="2" max="2" width="25.28515625" style="183" customWidth="1"/>
    <col min="3" max="3" width="7.7109375" style="157" customWidth="1"/>
    <col min="4" max="4" width="24.7109375" style="72" customWidth="1"/>
    <col min="5" max="5" width="7.7109375" style="157" customWidth="1"/>
    <col min="6" max="6" width="36" style="183" customWidth="1"/>
    <col min="7" max="7" width="34.85546875" style="183" customWidth="1"/>
    <col min="8" max="8" width="31.7109375" style="183" bestFit="1" customWidth="1"/>
    <col min="9" max="9" width="32.28515625" style="183" customWidth="1"/>
    <col min="10" max="11" width="25.28515625" style="183" customWidth="1"/>
    <col min="12" max="12" width="26.85546875" style="183" bestFit="1" customWidth="1"/>
    <col min="13" max="16384" width="25.28515625" style="183"/>
  </cols>
  <sheetData>
    <row r="1" spans="1:12" s="95" customFormat="1">
      <c r="A1" s="95" t="s">
        <v>971</v>
      </c>
      <c r="B1" s="95" t="s">
        <v>255</v>
      </c>
      <c r="C1" s="158"/>
      <c r="D1" s="160" t="s">
        <v>1017</v>
      </c>
      <c r="E1" s="158"/>
      <c r="F1" s="95" t="s">
        <v>684</v>
      </c>
      <c r="G1" s="95" t="s">
        <v>821</v>
      </c>
      <c r="H1" s="95" t="s">
        <v>972</v>
      </c>
      <c r="I1" s="95" t="s">
        <v>823</v>
      </c>
      <c r="J1" s="95" t="s">
        <v>973</v>
      </c>
      <c r="K1" s="95" t="s">
        <v>1058</v>
      </c>
      <c r="L1" s="95" t="s">
        <v>1057</v>
      </c>
    </row>
    <row r="2" spans="1:12">
      <c r="A2" s="183" t="s">
        <v>920</v>
      </c>
      <c r="B2" s="183" t="s">
        <v>843</v>
      </c>
      <c r="D2" s="72" t="s">
        <v>684</v>
      </c>
      <c r="F2" s="183" t="s">
        <v>944</v>
      </c>
      <c r="G2" s="183" t="s">
        <v>47</v>
      </c>
      <c r="H2" s="183" t="s">
        <v>1075</v>
      </c>
      <c r="I2" s="183" t="s">
        <v>1517</v>
      </c>
      <c r="J2" s="183" t="s">
        <v>1003</v>
      </c>
      <c r="K2" s="9" t="s">
        <v>1059</v>
      </c>
      <c r="L2" s="183" t="s">
        <v>1041</v>
      </c>
    </row>
    <row r="3" spans="1:12">
      <c r="A3" s="183" t="s">
        <v>921</v>
      </c>
      <c r="B3" s="183" t="s">
        <v>845</v>
      </c>
      <c r="D3" s="72" t="s">
        <v>821</v>
      </c>
      <c r="F3" s="183" t="s">
        <v>945</v>
      </c>
      <c r="G3" s="183" t="s">
        <v>1493</v>
      </c>
      <c r="H3" s="183" t="s">
        <v>981</v>
      </c>
      <c r="I3" s="183" t="s">
        <v>974</v>
      </c>
      <c r="J3" s="183" t="s">
        <v>1005</v>
      </c>
      <c r="K3" s="183" t="s">
        <v>1039</v>
      </c>
    </row>
    <row r="4" spans="1:12">
      <c r="A4" s="183" t="s">
        <v>922</v>
      </c>
      <c r="B4" s="183" t="s">
        <v>847</v>
      </c>
      <c r="D4" s="72" t="s">
        <v>972</v>
      </c>
      <c r="F4" s="183" t="s">
        <v>949</v>
      </c>
      <c r="G4" s="183" t="s">
        <v>1688</v>
      </c>
      <c r="H4" s="183" t="s">
        <v>982</v>
      </c>
      <c r="I4" s="183" t="s">
        <v>975</v>
      </c>
      <c r="J4" s="183" t="s">
        <v>1007</v>
      </c>
      <c r="K4" s="183" t="s">
        <v>1040</v>
      </c>
    </row>
    <row r="5" spans="1:12">
      <c r="A5" s="183" t="s">
        <v>923</v>
      </c>
      <c r="B5" s="183" t="s">
        <v>849</v>
      </c>
      <c r="D5" s="72" t="s">
        <v>1058</v>
      </c>
      <c r="F5" s="183" t="s">
        <v>948</v>
      </c>
      <c r="G5" s="183" t="s">
        <v>1514</v>
      </c>
      <c r="H5" s="183" t="s">
        <v>983</v>
      </c>
      <c r="I5" s="183" t="s">
        <v>1422</v>
      </c>
      <c r="J5" s="183" t="s">
        <v>1009</v>
      </c>
    </row>
    <row r="6" spans="1:12">
      <c r="A6" s="183" t="s">
        <v>1561</v>
      </c>
      <c r="B6" s="183" t="s">
        <v>1562</v>
      </c>
      <c r="D6" s="72" t="s">
        <v>823</v>
      </c>
      <c r="F6" s="183" t="s">
        <v>1560</v>
      </c>
      <c r="G6" s="183" t="s">
        <v>1639</v>
      </c>
      <c r="H6" s="183" t="s">
        <v>81</v>
      </c>
      <c r="I6" s="183" t="s">
        <v>976</v>
      </c>
      <c r="J6" s="183" t="s">
        <v>1011</v>
      </c>
    </row>
    <row r="7" spans="1:12">
      <c r="A7" s="183" t="s">
        <v>924</v>
      </c>
      <c r="B7" s="183" t="s">
        <v>851</v>
      </c>
      <c r="D7" s="72" t="s">
        <v>973</v>
      </c>
      <c r="F7" s="183" t="s">
        <v>947</v>
      </c>
      <c r="G7" s="183" t="s">
        <v>49</v>
      </c>
      <c r="H7" s="183" t="s">
        <v>1601</v>
      </c>
      <c r="I7" s="183" t="s">
        <v>1385</v>
      </c>
      <c r="J7" s="183" t="s">
        <v>1013</v>
      </c>
    </row>
    <row r="8" spans="1:12">
      <c r="A8" s="183" t="s">
        <v>925</v>
      </c>
      <c r="B8" s="183" t="s">
        <v>853</v>
      </c>
      <c r="D8" s="72" t="s">
        <v>1057</v>
      </c>
      <c r="F8" s="183" t="s">
        <v>946</v>
      </c>
      <c r="G8" s="190" t="s">
        <v>1671</v>
      </c>
      <c r="H8" s="183" t="s">
        <v>1600</v>
      </c>
      <c r="I8" s="183" t="s">
        <v>977</v>
      </c>
      <c r="J8" s="183" t="s">
        <v>1014</v>
      </c>
    </row>
    <row r="9" spans="1:12">
      <c r="A9" s="183" t="s">
        <v>926</v>
      </c>
      <c r="B9" s="183" t="s">
        <v>855</v>
      </c>
      <c r="F9" s="183" t="s">
        <v>1326</v>
      </c>
      <c r="G9" s="183" t="s">
        <v>51</v>
      </c>
      <c r="H9" s="183" t="s">
        <v>1599</v>
      </c>
      <c r="I9" s="183" t="s">
        <v>1056</v>
      </c>
      <c r="J9" s="183" t="s">
        <v>1016</v>
      </c>
    </row>
    <row r="10" spans="1:12">
      <c r="A10" s="183" t="s">
        <v>927</v>
      </c>
      <c r="B10" s="183" t="s">
        <v>857</v>
      </c>
      <c r="F10" s="183" t="s">
        <v>1328</v>
      </c>
      <c r="G10" s="183" t="s">
        <v>1641</v>
      </c>
      <c r="H10" s="183" t="s">
        <v>1598</v>
      </c>
      <c r="I10" s="183" t="s">
        <v>978</v>
      </c>
      <c r="J10" s="72" t="s">
        <v>1027</v>
      </c>
    </row>
    <row r="11" spans="1:12">
      <c r="A11" s="183" t="s">
        <v>928</v>
      </c>
      <c r="B11" s="183" t="s">
        <v>859</v>
      </c>
      <c r="F11" s="183" t="s">
        <v>1330</v>
      </c>
      <c r="G11" s="190" t="s">
        <v>1673</v>
      </c>
      <c r="H11" s="183" t="s">
        <v>1597</v>
      </c>
      <c r="I11" s="183" t="s">
        <v>979</v>
      </c>
      <c r="K11" s="72"/>
    </row>
    <row r="12" spans="1:12">
      <c r="A12" s="183" t="s">
        <v>955</v>
      </c>
      <c r="B12" s="183" t="s">
        <v>861</v>
      </c>
      <c r="F12" s="183" t="s">
        <v>1412</v>
      </c>
      <c r="G12" s="183" t="s">
        <v>53</v>
      </c>
      <c r="H12" s="183" t="s">
        <v>1596</v>
      </c>
      <c r="I12" s="183" t="s">
        <v>1423</v>
      </c>
    </row>
    <row r="13" spans="1:12">
      <c r="A13" s="183" t="s">
        <v>956</v>
      </c>
      <c r="B13" s="183" t="s">
        <v>863</v>
      </c>
      <c r="F13" s="183" t="s">
        <v>934</v>
      </c>
      <c r="G13" s="183" t="s">
        <v>1643</v>
      </c>
      <c r="H13" s="183" t="s">
        <v>1595</v>
      </c>
      <c r="I13" s="183" t="s">
        <v>1428</v>
      </c>
    </row>
    <row r="14" spans="1:12">
      <c r="A14" s="183" t="s">
        <v>929</v>
      </c>
      <c r="B14" s="183" t="s">
        <v>865</v>
      </c>
      <c r="F14" s="183" t="s">
        <v>932</v>
      </c>
      <c r="G14" s="183" t="s">
        <v>1465</v>
      </c>
      <c r="H14" s="183" t="s">
        <v>1594</v>
      </c>
      <c r="I14" s="183" t="s">
        <v>1424</v>
      </c>
    </row>
    <row r="15" spans="1:12">
      <c r="A15" s="183" t="s">
        <v>930</v>
      </c>
      <c r="B15" s="183" t="s">
        <v>867</v>
      </c>
      <c r="F15" s="183" t="s">
        <v>933</v>
      </c>
      <c r="G15" s="183" t="s">
        <v>1494</v>
      </c>
      <c r="H15" s="183" t="s">
        <v>991</v>
      </c>
      <c r="I15" s="183" t="s">
        <v>980</v>
      </c>
    </row>
    <row r="16" spans="1:12">
      <c r="A16" s="183" t="s">
        <v>931</v>
      </c>
      <c r="B16" s="183" t="s">
        <v>869</v>
      </c>
      <c r="F16" s="183" t="s">
        <v>936</v>
      </c>
      <c r="G16" s="183" t="s">
        <v>56</v>
      </c>
      <c r="H16" s="183" t="s">
        <v>1080</v>
      </c>
      <c r="I16" s="183" t="s">
        <v>1589</v>
      </c>
    </row>
    <row r="17" spans="1:9">
      <c r="A17" s="183" t="s">
        <v>932</v>
      </c>
      <c r="B17" s="183" t="s">
        <v>871</v>
      </c>
      <c r="F17" s="183" t="s">
        <v>937</v>
      </c>
      <c r="G17" s="183" t="s">
        <v>57</v>
      </c>
      <c r="H17" s="183" t="s">
        <v>1081</v>
      </c>
      <c r="I17" s="72" t="s">
        <v>1028</v>
      </c>
    </row>
    <row r="18" spans="1:9">
      <c r="A18" s="183" t="s">
        <v>933</v>
      </c>
      <c r="B18" s="183" t="s">
        <v>873</v>
      </c>
      <c r="F18" s="183" t="s">
        <v>938</v>
      </c>
      <c r="G18" s="183" t="s">
        <v>59</v>
      </c>
      <c r="H18" s="183" t="s">
        <v>1061</v>
      </c>
      <c r="I18" s="183" t="s">
        <v>1029</v>
      </c>
    </row>
    <row r="19" spans="1:9">
      <c r="A19" s="183" t="s">
        <v>934</v>
      </c>
      <c r="B19" s="183" t="s">
        <v>875</v>
      </c>
      <c r="F19" s="183" t="s">
        <v>935</v>
      </c>
      <c r="G19" s="183" t="s">
        <v>1645</v>
      </c>
      <c r="H19" s="183" t="s">
        <v>1063</v>
      </c>
    </row>
    <row r="20" spans="1:9">
      <c r="A20" s="183" t="s">
        <v>935</v>
      </c>
      <c r="B20" s="183" t="s">
        <v>877</v>
      </c>
      <c r="F20" s="183" t="s">
        <v>920</v>
      </c>
      <c r="G20" s="183" t="s">
        <v>60</v>
      </c>
      <c r="H20" s="183" t="s">
        <v>1069</v>
      </c>
    </row>
    <row r="21" spans="1:9">
      <c r="A21" s="183" t="s">
        <v>936</v>
      </c>
      <c r="B21" s="183" t="s">
        <v>879</v>
      </c>
      <c r="F21" s="183" t="s">
        <v>925</v>
      </c>
      <c r="G21" s="183" t="s">
        <v>62</v>
      </c>
      <c r="H21" s="183" t="s">
        <v>1073</v>
      </c>
    </row>
    <row r="22" spans="1:9">
      <c r="A22" s="183" t="s">
        <v>937</v>
      </c>
      <c r="B22" s="183" t="s">
        <v>881</v>
      </c>
      <c r="F22" s="183" t="s">
        <v>928</v>
      </c>
      <c r="G22" t="s">
        <v>1611</v>
      </c>
      <c r="H22" s="183" t="s">
        <v>1071</v>
      </c>
    </row>
    <row r="23" spans="1:9">
      <c r="A23" s="183" t="s">
        <v>938</v>
      </c>
      <c r="B23" s="183" t="s">
        <v>883</v>
      </c>
      <c r="F23" s="183" t="s">
        <v>927</v>
      </c>
      <c r="G23" s="183" t="s">
        <v>64</v>
      </c>
      <c r="H23" s="183" t="s">
        <v>984</v>
      </c>
    </row>
    <row r="24" spans="1:9">
      <c r="A24" s="183" t="s">
        <v>939</v>
      </c>
      <c r="B24" s="183" t="s">
        <v>885</v>
      </c>
      <c r="F24" s="183" t="s">
        <v>922</v>
      </c>
      <c r="G24" s="183" t="s">
        <v>66</v>
      </c>
      <c r="H24" s="183" t="s">
        <v>1371</v>
      </c>
    </row>
    <row r="25" spans="1:9">
      <c r="A25" s="183" t="s">
        <v>940</v>
      </c>
      <c r="B25" s="183" t="s">
        <v>886</v>
      </c>
      <c r="F25" s="183" t="s">
        <v>1561</v>
      </c>
      <c r="G25" s="183" t="s">
        <v>1581</v>
      </c>
      <c r="H25" s="183" t="s">
        <v>1076</v>
      </c>
    </row>
    <row r="26" spans="1:9">
      <c r="A26" s="183" t="s">
        <v>941</v>
      </c>
      <c r="B26" s="183" t="s">
        <v>887</v>
      </c>
      <c r="F26" s="183" t="s">
        <v>924</v>
      </c>
      <c r="G26" s="183" t="s">
        <v>67</v>
      </c>
      <c r="H26" s="183" t="s">
        <v>1076</v>
      </c>
    </row>
    <row r="27" spans="1:9">
      <c r="A27" s="183" t="s">
        <v>942</v>
      </c>
      <c r="B27" s="183" t="s">
        <v>889</v>
      </c>
      <c r="F27" s="183" t="s">
        <v>923</v>
      </c>
      <c r="G27" s="183" t="s">
        <v>69</v>
      </c>
      <c r="H27" s="183" t="s">
        <v>985</v>
      </c>
    </row>
    <row r="28" spans="1:9">
      <c r="A28" s="183" t="s">
        <v>943</v>
      </c>
      <c r="B28" s="183" t="s">
        <v>891</v>
      </c>
      <c r="F28" s="183" t="s">
        <v>921</v>
      </c>
      <c r="G28" s="183" t="s">
        <v>1495</v>
      </c>
      <c r="H28" s="183" t="s">
        <v>1077</v>
      </c>
    </row>
    <row r="29" spans="1:9">
      <c r="A29" s="183" t="s">
        <v>944</v>
      </c>
      <c r="B29" s="183" t="s">
        <v>1389</v>
      </c>
      <c r="F29" s="183" t="s">
        <v>926</v>
      </c>
      <c r="G29" s="183" t="s">
        <v>1618</v>
      </c>
      <c r="H29" s="183" t="s">
        <v>1110</v>
      </c>
    </row>
    <row r="30" spans="1:9">
      <c r="A30" s="183" t="s">
        <v>945</v>
      </c>
      <c r="B30" s="183" t="s">
        <v>894</v>
      </c>
      <c r="F30" s="183" t="s">
        <v>956</v>
      </c>
      <c r="G30" s="183" t="s">
        <v>71</v>
      </c>
      <c r="H30" s="183" t="s">
        <v>1299</v>
      </c>
    </row>
    <row r="31" spans="1:9">
      <c r="A31" s="183" t="s">
        <v>946</v>
      </c>
      <c r="B31" s="183" t="s">
        <v>896</v>
      </c>
      <c r="F31" s="183" t="s">
        <v>955</v>
      </c>
      <c r="G31" s="183" t="s">
        <v>1496</v>
      </c>
      <c r="H31" s="183" t="s">
        <v>986</v>
      </c>
    </row>
    <row r="32" spans="1:9">
      <c r="A32" s="183" t="s">
        <v>1560</v>
      </c>
      <c r="B32" s="183" t="s">
        <v>1563</v>
      </c>
      <c r="F32" s="183" t="s">
        <v>940</v>
      </c>
      <c r="G32" s="183" t="s">
        <v>284</v>
      </c>
      <c r="H32" s="183" t="s">
        <v>987</v>
      </c>
    </row>
    <row r="33" spans="1:10">
      <c r="A33" s="183" t="s">
        <v>947</v>
      </c>
      <c r="B33" s="183" t="s">
        <v>898</v>
      </c>
      <c r="F33" s="183" t="s">
        <v>943</v>
      </c>
      <c r="G33" s="183" t="s">
        <v>1546</v>
      </c>
      <c r="H33" s="183" t="s">
        <v>988</v>
      </c>
    </row>
    <row r="34" spans="1:10">
      <c r="A34" s="183" t="s">
        <v>948</v>
      </c>
      <c r="B34" s="183" t="s">
        <v>900</v>
      </c>
      <c r="F34" s="183" t="s">
        <v>942</v>
      </c>
      <c r="G34" s="183" t="s">
        <v>74</v>
      </c>
      <c r="H34" s="183" t="s">
        <v>1317</v>
      </c>
    </row>
    <row r="35" spans="1:10">
      <c r="A35" s="183" t="s">
        <v>949</v>
      </c>
      <c r="B35" s="183" t="s">
        <v>902</v>
      </c>
      <c r="F35" s="183" t="s">
        <v>939</v>
      </c>
      <c r="G35" s="183" t="s">
        <v>75</v>
      </c>
      <c r="H35" s="183" t="s">
        <v>989</v>
      </c>
    </row>
    <row r="36" spans="1:10">
      <c r="A36" s="183" t="s">
        <v>1326</v>
      </c>
      <c r="B36" s="183" t="s">
        <v>1327</v>
      </c>
      <c r="F36" s="183" t="s">
        <v>941</v>
      </c>
      <c r="G36" s="183" t="s">
        <v>1665</v>
      </c>
      <c r="H36" s="183" t="s">
        <v>154</v>
      </c>
      <c r="J36" s="183" t="s">
        <v>1083</v>
      </c>
    </row>
    <row r="37" spans="1:10">
      <c r="A37" s="183" t="s">
        <v>1328</v>
      </c>
      <c r="B37" s="183" t="s">
        <v>1329</v>
      </c>
      <c r="F37" s="183" t="s">
        <v>931</v>
      </c>
      <c r="G37" s="183" t="s">
        <v>1544</v>
      </c>
      <c r="H37" s="183" t="s">
        <v>990</v>
      </c>
      <c r="J37" s="183" t="s">
        <v>1083</v>
      </c>
    </row>
    <row r="38" spans="1:10">
      <c r="A38" s="183" t="s">
        <v>1330</v>
      </c>
      <c r="B38" s="183" t="s">
        <v>1331</v>
      </c>
      <c r="F38" s="183" t="s">
        <v>929</v>
      </c>
      <c r="G38" s="183" t="s">
        <v>440</v>
      </c>
      <c r="H38" s="183" t="s">
        <v>1030</v>
      </c>
      <c r="J38" s="183" t="s">
        <v>1083</v>
      </c>
    </row>
    <row r="39" spans="1:10">
      <c r="A39" s="183" t="s">
        <v>1412</v>
      </c>
      <c r="B39" s="183" t="s">
        <v>1413</v>
      </c>
      <c r="F39" s="183" t="s">
        <v>930</v>
      </c>
      <c r="G39" s="183" t="s">
        <v>77</v>
      </c>
      <c r="H39" s="183" t="s">
        <v>1067</v>
      </c>
      <c r="J39" s="183" t="s">
        <v>1083</v>
      </c>
    </row>
    <row r="40" spans="1:10">
      <c r="A40" s="183" t="s">
        <v>950</v>
      </c>
      <c r="B40" s="183" t="s">
        <v>904</v>
      </c>
      <c r="F40" s="183" t="s">
        <v>951</v>
      </c>
      <c r="G40" s="183" t="s">
        <v>433</v>
      </c>
      <c r="H40" s="183" t="s">
        <v>1065</v>
      </c>
      <c r="J40" s="183" t="s">
        <v>1083</v>
      </c>
    </row>
    <row r="41" spans="1:10">
      <c r="A41" s="183" t="s">
        <v>951</v>
      </c>
      <c r="B41" s="183" t="s">
        <v>906</v>
      </c>
      <c r="F41" s="183" t="s">
        <v>950</v>
      </c>
      <c r="G41" s="183" t="s">
        <v>1627</v>
      </c>
      <c r="H41" s="183" t="s">
        <v>1078</v>
      </c>
      <c r="J41" s="183" t="s">
        <v>1083</v>
      </c>
    </row>
    <row r="42" spans="1:10">
      <c r="A42" s="183" t="s">
        <v>952</v>
      </c>
      <c r="B42" s="183" t="s">
        <v>908</v>
      </c>
      <c r="F42" s="183" t="s">
        <v>953</v>
      </c>
      <c r="G42" s="183" t="s">
        <v>568</v>
      </c>
      <c r="H42" s="183" t="s">
        <v>1079</v>
      </c>
      <c r="J42" s="183" t="s">
        <v>1083</v>
      </c>
    </row>
    <row r="43" spans="1:10">
      <c r="A43" s="183" t="s">
        <v>953</v>
      </c>
      <c r="B43" s="183" t="s">
        <v>910</v>
      </c>
      <c r="F43" s="183" t="s">
        <v>954</v>
      </c>
      <c r="G43" s="183" t="s">
        <v>1238</v>
      </c>
      <c r="H43" s="183" t="s">
        <v>992</v>
      </c>
      <c r="J43" s="183" t="s">
        <v>1083</v>
      </c>
    </row>
    <row r="44" spans="1:10">
      <c r="A44" s="183" t="s">
        <v>954</v>
      </c>
      <c r="B44" s="183" t="s">
        <v>912</v>
      </c>
      <c r="F44" s="183" t="s">
        <v>952</v>
      </c>
      <c r="G44" s="183" t="s">
        <v>267</v>
      </c>
      <c r="H44" s="183" t="s">
        <v>1082</v>
      </c>
      <c r="J44" s="183" t="s">
        <v>1083</v>
      </c>
    </row>
    <row r="45" spans="1:10">
      <c r="A45" s="183" t="s">
        <v>1517</v>
      </c>
      <c r="B45" s="183" t="s">
        <v>1518</v>
      </c>
      <c r="F45" s="72"/>
      <c r="G45" s="183" t="s">
        <v>432</v>
      </c>
      <c r="H45" s="183" t="s">
        <v>993</v>
      </c>
      <c r="J45" s="183" t="s">
        <v>1083</v>
      </c>
    </row>
    <row r="46" spans="1:10">
      <c r="A46" s="183" t="s">
        <v>974</v>
      </c>
      <c r="B46" s="183" t="s">
        <v>913</v>
      </c>
      <c r="G46" s="183" t="s">
        <v>81</v>
      </c>
      <c r="J46" s="183" t="s">
        <v>1083</v>
      </c>
    </row>
    <row r="47" spans="1:10">
      <c r="A47" s="183" t="s">
        <v>975</v>
      </c>
      <c r="B47" s="183" t="s">
        <v>914</v>
      </c>
      <c r="G47" t="s">
        <v>1613</v>
      </c>
      <c r="J47" s="183" t="s">
        <v>1083</v>
      </c>
    </row>
    <row r="48" spans="1:10">
      <c r="A48" s="183" t="s">
        <v>1422</v>
      </c>
      <c r="B48" s="183" t="s">
        <v>1425</v>
      </c>
      <c r="G48" s="183" t="s">
        <v>286</v>
      </c>
      <c r="J48" s="183" t="s">
        <v>1083</v>
      </c>
    </row>
    <row r="49" spans="1:10">
      <c r="A49" s="183" t="s">
        <v>976</v>
      </c>
      <c r="B49" s="183" t="s">
        <v>915</v>
      </c>
      <c r="G49" s="183" t="s">
        <v>82</v>
      </c>
      <c r="J49" s="183" t="s">
        <v>1083</v>
      </c>
    </row>
    <row r="50" spans="1:10">
      <c r="A50" s="183" t="s">
        <v>1385</v>
      </c>
      <c r="B50" s="183" t="s">
        <v>1386</v>
      </c>
      <c r="G50" s="183" t="s">
        <v>84</v>
      </c>
    </row>
    <row r="51" spans="1:10">
      <c r="A51" s="183" t="s">
        <v>977</v>
      </c>
      <c r="B51" s="183" t="s">
        <v>916</v>
      </c>
      <c r="G51" s="183" t="s">
        <v>86</v>
      </c>
    </row>
    <row r="52" spans="1:10">
      <c r="A52" s="183" t="s">
        <v>978</v>
      </c>
      <c r="B52" s="183" t="s">
        <v>917</v>
      </c>
      <c r="G52" s="183" t="s">
        <v>88</v>
      </c>
    </row>
    <row r="53" spans="1:10">
      <c r="A53" s="183" t="s">
        <v>1056</v>
      </c>
      <c r="B53" s="183" t="s">
        <v>1055</v>
      </c>
      <c r="G53" s="183" t="s">
        <v>1497</v>
      </c>
    </row>
    <row r="54" spans="1:10">
      <c r="A54" s="183" t="s">
        <v>979</v>
      </c>
      <c r="B54" s="183" t="s">
        <v>918</v>
      </c>
      <c r="G54" s="183" t="s">
        <v>90</v>
      </c>
    </row>
    <row r="55" spans="1:10">
      <c r="A55" s="183" t="s">
        <v>1423</v>
      </c>
      <c r="B55" s="183" t="s">
        <v>1426</v>
      </c>
      <c r="G55" s="183" t="s">
        <v>463</v>
      </c>
    </row>
    <row r="56" spans="1:10">
      <c r="A56" s="183" t="s">
        <v>1428</v>
      </c>
      <c r="B56" s="183" t="s">
        <v>1429</v>
      </c>
      <c r="G56" s="189" t="s">
        <v>1647</v>
      </c>
    </row>
    <row r="57" spans="1:10">
      <c r="A57" s="183" t="s">
        <v>1424</v>
      </c>
      <c r="B57" s="183" t="s">
        <v>1427</v>
      </c>
      <c r="G57" s="183" t="s">
        <v>1578</v>
      </c>
    </row>
    <row r="58" spans="1:10">
      <c r="A58" s="183" t="s">
        <v>1589</v>
      </c>
      <c r="B58" s="183" t="s">
        <v>1590</v>
      </c>
      <c r="G58" s="183" t="s">
        <v>288</v>
      </c>
    </row>
    <row r="59" spans="1:10">
      <c r="A59" s="183" t="s">
        <v>980</v>
      </c>
      <c r="B59" s="72" t="s">
        <v>919</v>
      </c>
      <c r="G59" s="183" t="s">
        <v>92</v>
      </c>
    </row>
    <row r="60" spans="1:10">
      <c r="A60" s="183" t="s">
        <v>1028</v>
      </c>
      <c r="B60" s="72" t="s">
        <v>1032</v>
      </c>
      <c r="G60" s="183" t="s">
        <v>94</v>
      </c>
    </row>
    <row r="61" spans="1:10">
      <c r="A61" s="183" t="s">
        <v>1029</v>
      </c>
      <c r="B61" s="72" t="s">
        <v>1033</v>
      </c>
      <c r="G61" s="183" t="s">
        <v>1498</v>
      </c>
    </row>
    <row r="62" spans="1:10">
      <c r="A62" s="183" t="s">
        <v>1075</v>
      </c>
      <c r="B62" s="183" t="s">
        <v>1084</v>
      </c>
      <c r="G62" s="183" t="s">
        <v>1669</v>
      </c>
    </row>
    <row r="63" spans="1:10">
      <c r="A63" s="183" t="s">
        <v>981</v>
      </c>
      <c r="B63" s="183" t="s">
        <v>994</v>
      </c>
      <c r="G63" t="s">
        <v>1607</v>
      </c>
    </row>
    <row r="64" spans="1:10">
      <c r="A64" s="183" t="s">
        <v>982</v>
      </c>
      <c r="B64" s="183" t="s">
        <v>995</v>
      </c>
      <c r="G64" s="183" t="s">
        <v>96</v>
      </c>
    </row>
    <row r="65" spans="1:7">
      <c r="A65" s="183" t="s">
        <v>983</v>
      </c>
      <c r="B65" s="183" t="s">
        <v>79</v>
      </c>
      <c r="G65" s="183" t="s">
        <v>1686</v>
      </c>
    </row>
    <row r="66" spans="1:7">
      <c r="A66" s="189" t="s">
        <v>81</v>
      </c>
      <c r="B66" s="189" t="s">
        <v>249</v>
      </c>
      <c r="G66" s="189" t="s">
        <v>1649</v>
      </c>
    </row>
    <row r="67" spans="1:7">
      <c r="A67" s="183" t="s">
        <v>1601</v>
      </c>
      <c r="B67" s="183" t="s">
        <v>248</v>
      </c>
      <c r="G67" t="s">
        <v>1609</v>
      </c>
    </row>
    <row r="68" spans="1:7">
      <c r="A68" s="183" t="s">
        <v>1600</v>
      </c>
      <c r="B68" s="183" t="s">
        <v>996</v>
      </c>
      <c r="G68" s="183" t="s">
        <v>99</v>
      </c>
    </row>
    <row r="69" spans="1:7">
      <c r="A69" s="183" t="s">
        <v>1599</v>
      </c>
      <c r="B69" s="183" t="s">
        <v>781</v>
      </c>
      <c r="G69" s="183" t="s">
        <v>101</v>
      </c>
    </row>
    <row r="70" spans="1:7">
      <c r="A70" s="183" t="s">
        <v>1598</v>
      </c>
      <c r="B70" s="183" t="s">
        <v>782</v>
      </c>
      <c r="G70" s="183" t="s">
        <v>103</v>
      </c>
    </row>
    <row r="71" spans="1:7">
      <c r="A71" s="183" t="s">
        <v>1597</v>
      </c>
      <c r="B71" s="183" t="s">
        <v>783</v>
      </c>
      <c r="G71" s="183" t="s">
        <v>105</v>
      </c>
    </row>
    <row r="72" spans="1:7">
      <c r="A72" s="183" t="s">
        <v>1596</v>
      </c>
      <c r="B72" s="183" t="s">
        <v>784</v>
      </c>
      <c r="G72" s="183" t="s">
        <v>1183</v>
      </c>
    </row>
    <row r="73" spans="1:7">
      <c r="A73" s="183" t="s">
        <v>1595</v>
      </c>
      <c r="B73" s="183" t="s">
        <v>785</v>
      </c>
      <c r="G73" s="183" t="s">
        <v>1414</v>
      </c>
    </row>
    <row r="74" spans="1:7">
      <c r="A74" s="183" t="s">
        <v>1594</v>
      </c>
      <c r="B74" s="52" t="s">
        <v>1602</v>
      </c>
      <c r="G74" s="183" t="s">
        <v>570</v>
      </c>
    </row>
    <row r="75" spans="1:7">
      <c r="A75" s="183" t="s">
        <v>991</v>
      </c>
      <c r="B75" s="183" t="s">
        <v>786</v>
      </c>
      <c r="G75" s="183" t="s">
        <v>107</v>
      </c>
    </row>
    <row r="76" spans="1:7">
      <c r="A76" s="183" t="s">
        <v>1080</v>
      </c>
      <c r="B76" s="183" t="s">
        <v>787</v>
      </c>
      <c r="G76" s="183" t="s">
        <v>109</v>
      </c>
    </row>
    <row r="77" spans="1:7">
      <c r="A77" s="183" t="s">
        <v>1081</v>
      </c>
      <c r="B77" s="183" t="s">
        <v>788</v>
      </c>
      <c r="G77" s="183" t="s">
        <v>111</v>
      </c>
    </row>
    <row r="78" spans="1:7">
      <c r="A78" s="183" t="s">
        <v>1061</v>
      </c>
      <c r="B78" s="183" t="s">
        <v>1062</v>
      </c>
      <c r="G78" s="183" t="s">
        <v>1548</v>
      </c>
    </row>
    <row r="79" spans="1:7">
      <c r="A79" s="183" t="s">
        <v>1063</v>
      </c>
      <c r="B79" s="183" t="s">
        <v>1064</v>
      </c>
      <c r="G79" s="183" t="s">
        <v>113</v>
      </c>
    </row>
    <row r="80" spans="1:7">
      <c r="A80" s="183" t="s">
        <v>1069</v>
      </c>
      <c r="B80" s="183" t="s">
        <v>1070</v>
      </c>
      <c r="G80" s="183" t="s">
        <v>1273</v>
      </c>
    </row>
    <row r="81" spans="1:7">
      <c r="A81" s="183" t="s">
        <v>1073</v>
      </c>
      <c r="B81" s="183" t="s">
        <v>1074</v>
      </c>
      <c r="G81" s="183" t="s">
        <v>115</v>
      </c>
    </row>
    <row r="82" spans="1:7">
      <c r="A82" s="183" t="s">
        <v>1071</v>
      </c>
      <c r="B82" s="183" t="s">
        <v>1072</v>
      </c>
      <c r="G82" s="183" t="s">
        <v>117</v>
      </c>
    </row>
    <row r="83" spans="1:7">
      <c r="A83" s="183" t="s">
        <v>984</v>
      </c>
      <c r="B83" s="183" t="s">
        <v>997</v>
      </c>
      <c r="G83" s="183" t="s">
        <v>120</v>
      </c>
    </row>
    <row r="84" spans="1:7">
      <c r="A84" s="183" t="s">
        <v>1371</v>
      </c>
      <c r="B84" s="183" t="s">
        <v>1372</v>
      </c>
      <c r="G84" s="183" t="s">
        <v>122</v>
      </c>
    </row>
    <row r="85" spans="1:7">
      <c r="A85" s="183" t="s">
        <v>1076</v>
      </c>
      <c r="B85" s="183" t="s">
        <v>1085</v>
      </c>
      <c r="G85" s="183" t="s">
        <v>1667</v>
      </c>
    </row>
    <row r="86" spans="1:7">
      <c r="A86" s="183" t="s">
        <v>1076</v>
      </c>
      <c r="B86" s="183" t="s">
        <v>998</v>
      </c>
      <c r="G86" s="189" t="s">
        <v>1659</v>
      </c>
    </row>
    <row r="87" spans="1:7">
      <c r="A87" s="183" t="s">
        <v>985</v>
      </c>
      <c r="B87" s="183" t="s">
        <v>789</v>
      </c>
      <c r="G87" s="183" t="s">
        <v>124</v>
      </c>
    </row>
    <row r="88" spans="1:7">
      <c r="A88" s="183" t="s">
        <v>1077</v>
      </c>
      <c r="B88" s="183" t="s">
        <v>1086</v>
      </c>
      <c r="G88" s="183" t="s">
        <v>126</v>
      </c>
    </row>
    <row r="89" spans="1:7">
      <c r="A89" s="183" t="s">
        <v>1110</v>
      </c>
      <c r="B89" s="183" t="s">
        <v>1109</v>
      </c>
      <c r="G89" s="189" t="s">
        <v>1657</v>
      </c>
    </row>
    <row r="90" spans="1:7">
      <c r="A90" s="183" t="s">
        <v>1299</v>
      </c>
      <c r="B90" s="183" t="s">
        <v>1300</v>
      </c>
      <c r="G90" s="183" t="s">
        <v>128</v>
      </c>
    </row>
    <row r="91" spans="1:7">
      <c r="A91" s="183" t="s">
        <v>986</v>
      </c>
      <c r="B91" s="183" t="s">
        <v>999</v>
      </c>
      <c r="G91" s="183" t="s">
        <v>130</v>
      </c>
    </row>
    <row r="92" spans="1:7">
      <c r="A92" s="183" t="s">
        <v>987</v>
      </c>
      <c r="B92" s="183" t="s">
        <v>263</v>
      </c>
      <c r="G92" s="183" t="s">
        <v>132</v>
      </c>
    </row>
    <row r="93" spans="1:7">
      <c r="A93" s="183" t="s">
        <v>988</v>
      </c>
      <c r="B93" s="183" t="s">
        <v>152</v>
      </c>
      <c r="G93" s="183" t="s">
        <v>134</v>
      </c>
    </row>
    <row r="94" spans="1:7">
      <c r="A94" s="183" t="s">
        <v>1317</v>
      </c>
      <c r="B94" s="183" t="s">
        <v>1318</v>
      </c>
      <c r="G94" s="183" t="s">
        <v>136</v>
      </c>
    </row>
    <row r="95" spans="1:7">
      <c r="A95" s="183" t="s">
        <v>989</v>
      </c>
      <c r="B95" s="183" t="s">
        <v>153</v>
      </c>
      <c r="G95" s="183" t="s">
        <v>138</v>
      </c>
    </row>
    <row r="96" spans="1:7">
      <c r="A96" s="183" t="s">
        <v>154</v>
      </c>
      <c r="B96" s="183" t="s">
        <v>155</v>
      </c>
      <c r="G96" s="183" t="s">
        <v>140</v>
      </c>
    </row>
    <row r="97" spans="1:7">
      <c r="A97" s="183" t="s">
        <v>990</v>
      </c>
      <c r="B97" s="183" t="s">
        <v>1000</v>
      </c>
      <c r="G97" s="190" t="s">
        <v>1675</v>
      </c>
    </row>
    <row r="98" spans="1:7">
      <c r="A98" s="183" t="s">
        <v>1067</v>
      </c>
      <c r="B98" s="183" t="s">
        <v>1068</v>
      </c>
      <c r="G98" s="183" t="s">
        <v>143</v>
      </c>
    </row>
    <row r="99" spans="1:7">
      <c r="A99" s="183" t="s">
        <v>1065</v>
      </c>
      <c r="B99" s="183" t="s">
        <v>1066</v>
      </c>
      <c r="G99" s="183" t="s">
        <v>1690</v>
      </c>
    </row>
    <row r="100" spans="1:7">
      <c r="A100" s="183" t="s">
        <v>1078</v>
      </c>
      <c r="B100" s="183" t="s">
        <v>1087</v>
      </c>
      <c r="G100" t="s">
        <v>1615</v>
      </c>
    </row>
    <row r="101" spans="1:7">
      <c r="A101" s="183" t="s">
        <v>1079</v>
      </c>
      <c r="B101" s="183" t="s">
        <v>1088</v>
      </c>
      <c r="G101" s="183" t="s">
        <v>145</v>
      </c>
    </row>
    <row r="102" spans="1:7">
      <c r="A102" s="183" t="s">
        <v>992</v>
      </c>
      <c r="B102" s="183" t="s">
        <v>790</v>
      </c>
      <c r="G102" s="183" t="s">
        <v>1499</v>
      </c>
    </row>
    <row r="103" spans="1:7">
      <c r="A103" s="183" t="s">
        <v>1082</v>
      </c>
      <c r="B103" s="183" t="s">
        <v>268</v>
      </c>
      <c r="G103" s="183" t="s">
        <v>149</v>
      </c>
    </row>
    <row r="104" spans="1:7">
      <c r="A104" s="183" t="s">
        <v>993</v>
      </c>
      <c r="B104" s="183" t="s">
        <v>1001</v>
      </c>
      <c r="G104" s="183" t="s">
        <v>250</v>
      </c>
    </row>
    <row r="105" spans="1:7">
      <c r="A105" s="183" t="s">
        <v>1030</v>
      </c>
      <c r="B105" s="72" t="s">
        <v>1034</v>
      </c>
      <c r="G105" s="183" t="s">
        <v>1500</v>
      </c>
    </row>
    <row r="106" spans="1:7">
      <c r="A106" s="183" t="s">
        <v>1031</v>
      </c>
      <c r="B106" s="72" t="s">
        <v>1035</v>
      </c>
      <c r="G106" s="183" t="s">
        <v>1501</v>
      </c>
    </row>
    <row r="107" spans="1:7">
      <c r="A107" s="183" t="s">
        <v>1003</v>
      </c>
      <c r="B107" s="72" t="s">
        <v>1002</v>
      </c>
      <c r="G107" s="183" t="s">
        <v>290</v>
      </c>
    </row>
    <row r="108" spans="1:7">
      <c r="A108" s="183" t="s">
        <v>1005</v>
      </c>
      <c r="B108" s="72" t="s">
        <v>1004</v>
      </c>
      <c r="G108" s="183" t="s">
        <v>291</v>
      </c>
    </row>
    <row r="109" spans="1:7">
      <c r="A109" s="183" t="s">
        <v>1007</v>
      </c>
      <c r="B109" s="72" t="s">
        <v>1006</v>
      </c>
      <c r="G109" s="183" t="s">
        <v>154</v>
      </c>
    </row>
    <row r="110" spans="1:7">
      <c r="A110" s="183" t="s">
        <v>1009</v>
      </c>
      <c r="B110" s="72" t="s">
        <v>1008</v>
      </c>
      <c r="G110" s="183" t="s">
        <v>156</v>
      </c>
    </row>
    <row r="111" spans="1:7">
      <c r="A111" s="183" t="s">
        <v>1011</v>
      </c>
      <c r="B111" s="183" t="s">
        <v>1010</v>
      </c>
      <c r="G111" s="183" t="s">
        <v>157</v>
      </c>
    </row>
    <row r="112" spans="1:7">
      <c r="A112" s="183" t="s">
        <v>1013</v>
      </c>
      <c r="B112" s="183" t="s">
        <v>1012</v>
      </c>
      <c r="G112" s="183" t="s">
        <v>1105</v>
      </c>
    </row>
    <row r="113" spans="1:13">
      <c r="A113" s="183" t="s">
        <v>1014</v>
      </c>
      <c r="B113" s="183" t="s">
        <v>1503</v>
      </c>
      <c r="G113" s="183" t="s">
        <v>159</v>
      </c>
    </row>
    <row r="114" spans="1:13" s="159" customFormat="1">
      <c r="A114" s="183" t="s">
        <v>1016</v>
      </c>
      <c r="B114" s="183" t="s">
        <v>1015</v>
      </c>
      <c r="C114" s="157"/>
      <c r="D114" s="72"/>
      <c r="E114" s="157"/>
      <c r="F114" s="183"/>
      <c r="G114" s="183" t="s">
        <v>162</v>
      </c>
      <c r="H114" s="183"/>
      <c r="I114" s="183"/>
      <c r="J114" s="183"/>
      <c r="K114" s="183"/>
      <c r="L114" s="183"/>
      <c r="M114" s="183"/>
    </row>
    <row r="115" spans="1:13">
      <c r="A115" s="183" t="s">
        <v>1027</v>
      </c>
      <c r="B115" s="183" t="s">
        <v>1036</v>
      </c>
      <c r="G115" s="183" t="s">
        <v>164</v>
      </c>
    </row>
    <row r="116" spans="1:13">
      <c r="A116" s="72" t="s">
        <v>1059</v>
      </c>
      <c r="B116" s="72" t="s">
        <v>1060</v>
      </c>
      <c r="G116" s="183" t="s">
        <v>292</v>
      </c>
    </row>
    <row r="117" spans="1:13">
      <c r="A117" s="183" t="s">
        <v>1039</v>
      </c>
      <c r="B117" s="183" t="s">
        <v>1044</v>
      </c>
      <c r="G117" s="183" t="s">
        <v>166</v>
      </c>
    </row>
    <row r="118" spans="1:13">
      <c r="A118" s="183" t="s">
        <v>1040</v>
      </c>
      <c r="B118" s="183" t="s">
        <v>1045</v>
      </c>
      <c r="G118" s="183" t="s">
        <v>168</v>
      </c>
    </row>
    <row r="119" spans="1:13">
      <c r="A119" s="183" t="s">
        <v>1041</v>
      </c>
      <c r="B119" s="183" t="s">
        <v>1046</v>
      </c>
      <c r="G119" s="183" t="s">
        <v>1625</v>
      </c>
    </row>
    <row r="120" spans="1:13" s="159" customFormat="1">
      <c r="A120" s="183" t="s">
        <v>47</v>
      </c>
      <c r="B120" s="183" t="s">
        <v>48</v>
      </c>
      <c r="C120" s="157"/>
      <c r="D120" s="72"/>
      <c r="E120" s="157"/>
      <c r="F120" s="183"/>
      <c r="G120" s="183" t="s">
        <v>1651</v>
      </c>
      <c r="H120" s="183"/>
      <c r="I120" s="183"/>
      <c r="J120" s="183"/>
      <c r="K120" s="183"/>
      <c r="L120" s="183"/>
      <c r="M120" s="183"/>
    </row>
    <row r="121" spans="1:13">
      <c r="A121" s="183" t="s">
        <v>1493</v>
      </c>
      <c r="B121" s="183" t="s">
        <v>1504</v>
      </c>
      <c r="G121" s="183" t="s">
        <v>171</v>
      </c>
    </row>
    <row r="122" spans="1:13">
      <c r="A122" s="183" t="s">
        <v>1688</v>
      </c>
      <c r="B122" s="183" t="s">
        <v>1689</v>
      </c>
      <c r="G122" s="183" t="s">
        <v>173</v>
      </c>
    </row>
    <row r="123" spans="1:13">
      <c r="A123" s="183" t="s">
        <v>1514</v>
      </c>
      <c r="B123" s="183" t="s">
        <v>1516</v>
      </c>
      <c r="G123" s="183" t="s">
        <v>1621</v>
      </c>
    </row>
    <row r="124" spans="1:13">
      <c r="A124" s="189" t="s">
        <v>1639</v>
      </c>
      <c r="B124" s="189" t="s">
        <v>1640</v>
      </c>
      <c r="G124" s="183" t="s">
        <v>175</v>
      </c>
    </row>
    <row r="125" spans="1:13">
      <c r="A125" s="183" t="s">
        <v>49</v>
      </c>
      <c r="B125" s="183" t="s">
        <v>50</v>
      </c>
      <c r="G125" s="183" t="s">
        <v>1629</v>
      </c>
    </row>
    <row r="126" spans="1:13">
      <c r="A126" s="190" t="s">
        <v>1671</v>
      </c>
      <c r="B126" s="189" t="s">
        <v>1672</v>
      </c>
      <c r="G126" s="183" t="s">
        <v>1415</v>
      </c>
    </row>
    <row r="127" spans="1:13">
      <c r="A127" s="183" t="s">
        <v>51</v>
      </c>
      <c r="B127" s="183" t="s">
        <v>52</v>
      </c>
      <c r="G127" s="183" t="s">
        <v>177</v>
      </c>
    </row>
    <row r="128" spans="1:13">
      <c r="A128" s="183" t="s">
        <v>1641</v>
      </c>
      <c r="B128" s="183" t="s">
        <v>1642</v>
      </c>
      <c r="G128" s="183" t="s">
        <v>179</v>
      </c>
    </row>
    <row r="129" spans="1:13">
      <c r="A129" s="190" t="s">
        <v>1673</v>
      </c>
      <c r="B129" s="189" t="s">
        <v>1674</v>
      </c>
      <c r="G129" s="183" t="s">
        <v>181</v>
      </c>
    </row>
    <row r="130" spans="1:13">
      <c r="A130" s="183" t="s">
        <v>53</v>
      </c>
      <c r="B130" s="183" t="s">
        <v>55</v>
      </c>
      <c r="G130" s="183" t="s">
        <v>183</v>
      </c>
    </row>
    <row r="131" spans="1:13" s="159" customFormat="1">
      <c r="A131" s="183" t="s">
        <v>1643</v>
      </c>
      <c r="B131" s="183" t="s">
        <v>1644</v>
      </c>
      <c r="C131" s="157"/>
      <c r="D131" s="72"/>
      <c r="E131" s="157"/>
      <c r="F131" s="183"/>
      <c r="G131" s="183" t="s">
        <v>185</v>
      </c>
      <c r="H131" s="183"/>
      <c r="I131" s="183"/>
      <c r="J131" s="183"/>
      <c r="K131" s="183"/>
      <c r="L131" s="183"/>
      <c r="M131" s="183"/>
    </row>
    <row r="132" spans="1:13" s="159" customFormat="1">
      <c r="A132" s="183" t="s">
        <v>1465</v>
      </c>
      <c r="B132" s="183" t="s">
        <v>1466</v>
      </c>
      <c r="C132" s="157"/>
      <c r="D132" s="72"/>
      <c r="E132" s="157"/>
      <c r="F132" s="183"/>
      <c r="G132" s="183" t="s">
        <v>187</v>
      </c>
      <c r="H132" s="183"/>
      <c r="I132" s="183"/>
      <c r="J132" s="183"/>
      <c r="K132" s="183"/>
      <c r="L132" s="183"/>
      <c r="M132" s="183"/>
    </row>
    <row r="133" spans="1:13">
      <c r="A133" s="183" t="s">
        <v>1494</v>
      </c>
      <c r="B133" s="183" t="s">
        <v>1505</v>
      </c>
      <c r="G133" s="183" t="s">
        <v>189</v>
      </c>
    </row>
    <row r="134" spans="1:13">
      <c r="A134" s="183" t="s">
        <v>56</v>
      </c>
      <c r="B134" s="183" t="s">
        <v>1575</v>
      </c>
      <c r="G134" s="183" t="s">
        <v>1502</v>
      </c>
    </row>
    <row r="135" spans="1:13">
      <c r="A135" s="183" t="s">
        <v>57</v>
      </c>
      <c r="B135" s="183" t="s">
        <v>58</v>
      </c>
      <c r="G135" s="183" t="s">
        <v>192</v>
      </c>
    </row>
    <row r="136" spans="1:13">
      <c r="A136" s="183" t="s">
        <v>59</v>
      </c>
      <c r="B136" s="183" t="s">
        <v>1528</v>
      </c>
      <c r="G136" s="183" t="s">
        <v>195</v>
      </c>
    </row>
    <row r="137" spans="1:13" s="159" customFormat="1">
      <c r="A137" s="183" t="s">
        <v>1645</v>
      </c>
      <c r="B137" s="183" t="s">
        <v>1646</v>
      </c>
      <c r="C137" s="157"/>
      <c r="D137" s="72"/>
      <c r="E137" s="157"/>
      <c r="F137" s="183"/>
      <c r="G137" s="183" t="s">
        <v>197</v>
      </c>
      <c r="H137" s="183"/>
      <c r="I137" s="183"/>
      <c r="J137" s="183"/>
      <c r="K137" s="183"/>
      <c r="L137" s="183"/>
      <c r="M137" s="183"/>
    </row>
    <row r="138" spans="1:13">
      <c r="A138" s="183" t="s">
        <v>60</v>
      </c>
      <c r="B138" s="183" t="s">
        <v>61</v>
      </c>
      <c r="G138" s="183" t="s">
        <v>200</v>
      </c>
    </row>
    <row r="139" spans="1:13" s="159" customFormat="1">
      <c r="A139" s="183" t="s">
        <v>62</v>
      </c>
      <c r="B139" s="183" t="s">
        <v>63</v>
      </c>
      <c r="C139" s="157"/>
      <c r="D139" s="72"/>
      <c r="E139" s="157"/>
      <c r="F139" s="183"/>
      <c r="G139" s="183" t="s">
        <v>1653</v>
      </c>
      <c r="H139" s="183"/>
      <c r="I139" s="183"/>
      <c r="J139" s="183"/>
      <c r="K139" s="183"/>
      <c r="L139" s="183"/>
      <c r="M139" s="183"/>
    </row>
    <row r="140" spans="1:13">
      <c r="A140" t="s">
        <v>1611</v>
      </c>
      <c r="B140" t="s">
        <v>1612</v>
      </c>
      <c r="G140" s="183" t="s">
        <v>202</v>
      </c>
    </row>
    <row r="141" spans="1:13">
      <c r="A141" s="183" t="s">
        <v>64</v>
      </c>
      <c r="B141" s="183" t="s">
        <v>65</v>
      </c>
      <c r="G141" s="183" t="s">
        <v>204</v>
      </c>
    </row>
    <row r="142" spans="1:13">
      <c r="A142" s="183" t="s">
        <v>66</v>
      </c>
      <c r="B142" s="183" t="s">
        <v>1577</v>
      </c>
      <c r="G142" s="183" t="s">
        <v>253</v>
      </c>
    </row>
    <row r="143" spans="1:13">
      <c r="A143" s="183" t="s">
        <v>67</v>
      </c>
      <c r="B143" s="183" t="s">
        <v>68</v>
      </c>
      <c r="G143" s="183" t="s">
        <v>206</v>
      </c>
    </row>
    <row r="144" spans="1:13">
      <c r="A144" s="183" t="s">
        <v>1580</v>
      </c>
      <c r="B144" s="189" t="s">
        <v>1579</v>
      </c>
      <c r="G144" s="183" t="s">
        <v>209</v>
      </c>
    </row>
    <row r="145" spans="1:13">
      <c r="A145" s="183" t="s">
        <v>69</v>
      </c>
      <c r="B145" s="183" t="s">
        <v>70</v>
      </c>
      <c r="G145" s="183" t="s">
        <v>211</v>
      </c>
    </row>
    <row r="146" spans="1:13">
      <c r="A146" s="183" t="s">
        <v>1495</v>
      </c>
      <c r="B146" s="183" t="s">
        <v>1506</v>
      </c>
      <c r="G146" s="183" t="s">
        <v>207</v>
      </c>
    </row>
    <row r="147" spans="1:13">
      <c r="A147" s="183" t="s">
        <v>1618</v>
      </c>
      <c r="B147" s="183" t="s">
        <v>1619</v>
      </c>
      <c r="G147" s="183" t="s">
        <v>244</v>
      </c>
    </row>
    <row r="148" spans="1:13">
      <c r="A148" s="183" t="s">
        <v>71</v>
      </c>
      <c r="B148" s="183" t="s">
        <v>72</v>
      </c>
      <c r="G148" s="183" t="s">
        <v>213</v>
      </c>
    </row>
    <row r="149" spans="1:13">
      <c r="A149" s="183" t="s">
        <v>1496</v>
      </c>
      <c r="B149" s="183" t="s">
        <v>73</v>
      </c>
      <c r="G149" s="183" t="s">
        <v>214</v>
      </c>
    </row>
    <row r="150" spans="1:13">
      <c r="A150" s="183" t="s">
        <v>284</v>
      </c>
      <c r="B150" s="183" t="s">
        <v>285</v>
      </c>
      <c r="G150" s="183" t="s">
        <v>216</v>
      </c>
    </row>
    <row r="151" spans="1:13">
      <c r="A151" s="183" t="s">
        <v>1546</v>
      </c>
      <c r="B151" s="183" t="s">
        <v>1547</v>
      </c>
      <c r="G151" s="183" t="s">
        <v>1655</v>
      </c>
    </row>
    <row r="152" spans="1:13" s="159" customFormat="1">
      <c r="A152" s="183" t="s">
        <v>74</v>
      </c>
      <c r="B152" s="183" t="s">
        <v>567</v>
      </c>
      <c r="C152" s="157"/>
      <c r="D152" s="72"/>
      <c r="E152" s="157"/>
      <c r="F152" s="183"/>
      <c r="G152" s="183" t="s">
        <v>218</v>
      </c>
      <c r="H152" s="183"/>
      <c r="I152" s="183"/>
      <c r="J152" s="183"/>
      <c r="K152" s="183"/>
      <c r="L152" s="183"/>
      <c r="M152" s="183"/>
    </row>
    <row r="153" spans="1:13">
      <c r="A153" s="190" t="s">
        <v>1665</v>
      </c>
      <c r="B153" s="189" t="s">
        <v>1666</v>
      </c>
      <c r="G153" s="183" t="s">
        <v>220</v>
      </c>
    </row>
    <row r="154" spans="1:13">
      <c r="A154" s="183" t="s">
        <v>1544</v>
      </c>
      <c r="B154" s="183" t="s">
        <v>1545</v>
      </c>
      <c r="G154" s="183" t="s">
        <v>222</v>
      </c>
    </row>
    <row r="155" spans="1:13">
      <c r="A155" s="183" t="s">
        <v>440</v>
      </c>
      <c r="B155" s="183" t="s">
        <v>1631</v>
      </c>
      <c r="G155" s="190" t="s">
        <v>1677</v>
      </c>
    </row>
    <row r="156" spans="1:13">
      <c r="A156" s="183" t="s">
        <v>75</v>
      </c>
      <c r="B156" s="183" t="s">
        <v>76</v>
      </c>
      <c r="G156" s="183" t="s">
        <v>224</v>
      </c>
    </row>
    <row r="157" spans="1:13">
      <c r="A157" s="183" t="s">
        <v>77</v>
      </c>
      <c r="B157" s="183" t="s">
        <v>78</v>
      </c>
      <c r="G157" s="183" t="s">
        <v>226</v>
      </c>
    </row>
    <row r="158" spans="1:13">
      <c r="A158" s="183" t="s">
        <v>1627</v>
      </c>
      <c r="B158" s="183" t="s">
        <v>1628</v>
      </c>
      <c r="G158" s="183" t="s">
        <v>1269</v>
      </c>
    </row>
    <row r="159" spans="1:13">
      <c r="A159" s="183" t="s">
        <v>433</v>
      </c>
      <c r="B159" s="183" t="s">
        <v>1591</v>
      </c>
      <c r="G159" s="183" t="s">
        <v>1463</v>
      </c>
    </row>
    <row r="160" spans="1:13">
      <c r="A160" s="183" t="s">
        <v>568</v>
      </c>
      <c r="B160" s="183" t="s">
        <v>566</v>
      </c>
      <c r="G160" s="183" t="s">
        <v>234</v>
      </c>
    </row>
    <row r="161" spans="1:13" s="159" customFormat="1">
      <c r="A161" s="183" t="s">
        <v>1238</v>
      </c>
      <c r="B161" s="183" t="s">
        <v>1692</v>
      </c>
      <c r="C161" s="157"/>
      <c r="D161" s="72"/>
      <c r="E161" s="157"/>
      <c r="F161" s="183"/>
      <c r="G161" s="183" t="s">
        <v>228</v>
      </c>
      <c r="H161" s="183"/>
      <c r="I161" s="183"/>
      <c r="J161" s="183"/>
      <c r="K161" s="183"/>
      <c r="L161" s="183"/>
      <c r="M161" s="183"/>
    </row>
    <row r="162" spans="1:13">
      <c r="A162" s="183" t="s">
        <v>267</v>
      </c>
      <c r="B162" s="183" t="s">
        <v>268</v>
      </c>
      <c r="G162" s="183" t="s">
        <v>1620</v>
      </c>
    </row>
    <row r="163" spans="1:13">
      <c r="A163" s="183" t="s">
        <v>432</v>
      </c>
      <c r="B163" s="183" t="s">
        <v>80</v>
      </c>
      <c r="G163" s="90" t="s">
        <v>230</v>
      </c>
    </row>
    <row r="164" spans="1:13">
      <c r="A164" s="183" t="s">
        <v>81</v>
      </c>
      <c r="B164" s="183" t="s">
        <v>249</v>
      </c>
      <c r="G164" s="90" t="s">
        <v>232</v>
      </c>
    </row>
    <row r="165" spans="1:13">
      <c r="A165" t="s">
        <v>1613</v>
      </c>
      <c r="B165" t="s">
        <v>1614</v>
      </c>
      <c r="G165" s="90" t="s">
        <v>236</v>
      </c>
    </row>
    <row r="166" spans="1:13" s="159" customFormat="1">
      <c r="A166" s="183" t="s">
        <v>286</v>
      </c>
      <c r="B166" s="183" t="s">
        <v>287</v>
      </c>
      <c r="C166" s="157"/>
      <c r="D166" s="72"/>
      <c r="E166" s="157"/>
      <c r="F166" s="183"/>
      <c r="G166" s="90" t="s">
        <v>237</v>
      </c>
      <c r="H166" s="183"/>
      <c r="I166" s="183"/>
      <c r="J166" s="183"/>
      <c r="K166" s="183"/>
      <c r="L166" s="183"/>
      <c r="M166" s="183"/>
    </row>
    <row r="167" spans="1:13">
      <c r="A167" s="183" t="s">
        <v>82</v>
      </c>
      <c r="B167" s="183" t="s">
        <v>83</v>
      </c>
      <c r="G167" s="90" t="s">
        <v>239</v>
      </c>
    </row>
    <row r="168" spans="1:13">
      <c r="A168" s="183" t="s">
        <v>84</v>
      </c>
      <c r="B168" s="183" t="s">
        <v>85</v>
      </c>
      <c r="G168" s="90" t="s">
        <v>1663</v>
      </c>
    </row>
    <row r="169" spans="1:13">
      <c r="A169" s="183" t="s">
        <v>86</v>
      </c>
      <c r="B169" s="183" t="s">
        <v>87</v>
      </c>
      <c r="G169" s="90" t="s">
        <v>1661</v>
      </c>
    </row>
    <row r="170" spans="1:13">
      <c r="A170" s="183" t="s">
        <v>88</v>
      </c>
      <c r="B170" s="183" t="s">
        <v>89</v>
      </c>
      <c r="G170" s="90" t="s">
        <v>1623</v>
      </c>
    </row>
    <row r="171" spans="1:13">
      <c r="A171" s="183" t="s">
        <v>1497</v>
      </c>
      <c r="B171" s="183" t="s">
        <v>1507</v>
      </c>
      <c r="G171" s="183" t="s">
        <v>1037</v>
      </c>
    </row>
    <row r="172" spans="1:13">
      <c r="A172" s="183" t="s">
        <v>90</v>
      </c>
      <c r="B172" s="183" t="s">
        <v>91</v>
      </c>
      <c r="G172" s="183" t="s">
        <v>1038</v>
      </c>
    </row>
    <row r="173" spans="1:13">
      <c r="A173" s="183" t="s">
        <v>463</v>
      </c>
      <c r="B173" s="183" t="s">
        <v>248</v>
      </c>
    </row>
    <row r="174" spans="1:13" s="159" customFormat="1">
      <c r="A174" s="189" t="s">
        <v>1647</v>
      </c>
      <c r="B174" s="189" t="s">
        <v>1648</v>
      </c>
      <c r="C174" s="157"/>
      <c r="D174" s="72"/>
      <c r="E174" s="157"/>
      <c r="F174" s="183"/>
      <c r="G174" s="72"/>
      <c r="H174" s="183"/>
      <c r="I174" s="183"/>
      <c r="J174" s="183"/>
      <c r="K174" s="183"/>
      <c r="L174" s="183"/>
      <c r="M174" s="183"/>
    </row>
    <row r="175" spans="1:13">
      <c r="A175" s="183" t="s">
        <v>1578</v>
      </c>
      <c r="B175" s="183" t="s">
        <v>1576</v>
      </c>
    </row>
    <row r="176" spans="1:13">
      <c r="A176" s="183" t="s">
        <v>288</v>
      </c>
      <c r="B176" s="183" t="s">
        <v>289</v>
      </c>
    </row>
    <row r="177" spans="1:13">
      <c r="A177" s="183" t="s">
        <v>92</v>
      </c>
      <c r="B177" s="183" t="s">
        <v>93</v>
      </c>
    </row>
    <row r="178" spans="1:13">
      <c r="A178" s="183" t="s">
        <v>94</v>
      </c>
      <c r="B178" s="183" t="s">
        <v>95</v>
      </c>
    </row>
    <row r="179" spans="1:13">
      <c r="A179" s="183" t="s">
        <v>1498</v>
      </c>
      <c r="B179" s="183" t="s">
        <v>1508</v>
      </c>
    </row>
    <row r="180" spans="1:13">
      <c r="A180" s="183" t="s">
        <v>96</v>
      </c>
      <c r="B180" s="183" t="s">
        <v>97</v>
      </c>
    </row>
    <row r="181" spans="1:13">
      <c r="A181" s="190" t="s">
        <v>1669</v>
      </c>
      <c r="B181" s="189" t="s">
        <v>1670</v>
      </c>
    </row>
    <row r="182" spans="1:13">
      <c r="A182" t="s">
        <v>1607</v>
      </c>
      <c r="B182" t="s">
        <v>1608</v>
      </c>
    </row>
    <row r="183" spans="1:13">
      <c r="A183" s="183" t="s">
        <v>1686</v>
      </c>
      <c r="B183" s="183" t="s">
        <v>1687</v>
      </c>
    </row>
    <row r="184" spans="1:13">
      <c r="A184" s="189" t="s">
        <v>1649</v>
      </c>
      <c r="B184" s="189" t="s">
        <v>1650</v>
      </c>
    </row>
    <row r="185" spans="1:13">
      <c r="A185" t="s">
        <v>1609</v>
      </c>
      <c r="B185" t="s">
        <v>1610</v>
      </c>
    </row>
    <row r="186" spans="1:13">
      <c r="A186" s="183" t="s">
        <v>99</v>
      </c>
      <c r="B186" s="183" t="s">
        <v>100</v>
      </c>
    </row>
    <row r="187" spans="1:13" s="159" customFormat="1">
      <c r="A187" s="183" t="s">
        <v>101</v>
      </c>
      <c r="B187" s="183" t="s">
        <v>102</v>
      </c>
      <c r="C187" s="157"/>
      <c r="D187" s="72"/>
      <c r="E187" s="157"/>
      <c r="F187" s="183"/>
      <c r="G187" s="183"/>
      <c r="H187" s="183"/>
      <c r="I187" s="183"/>
      <c r="J187" s="183"/>
      <c r="K187" s="183"/>
      <c r="L187" s="183"/>
      <c r="M187" s="183"/>
    </row>
    <row r="188" spans="1:13">
      <c r="A188" s="183" t="s">
        <v>103</v>
      </c>
      <c r="B188" s="183" t="s">
        <v>104</v>
      </c>
    </row>
    <row r="189" spans="1:13">
      <c r="A189" s="183" t="s">
        <v>105</v>
      </c>
      <c r="B189" s="183" t="s">
        <v>106</v>
      </c>
    </row>
    <row r="190" spans="1:13">
      <c r="A190" s="183" t="s">
        <v>1183</v>
      </c>
      <c r="B190" s="183" t="s">
        <v>1184</v>
      </c>
    </row>
    <row r="191" spans="1:13">
      <c r="A191" s="183" t="s">
        <v>1414</v>
      </c>
      <c r="B191" s="183" t="s">
        <v>1416</v>
      </c>
    </row>
    <row r="192" spans="1:13">
      <c r="A192" s="183" t="s">
        <v>570</v>
      </c>
      <c r="B192" s="183" t="s">
        <v>569</v>
      </c>
    </row>
    <row r="193" spans="1:13">
      <c r="A193" s="183" t="s">
        <v>107</v>
      </c>
      <c r="B193" s="183" t="s">
        <v>108</v>
      </c>
    </row>
    <row r="194" spans="1:13">
      <c r="A194" s="183" t="s">
        <v>109</v>
      </c>
      <c r="B194" s="183" t="s">
        <v>110</v>
      </c>
    </row>
    <row r="195" spans="1:13" s="159" customFormat="1">
      <c r="A195" s="183" t="s">
        <v>111</v>
      </c>
      <c r="B195" s="183" t="s">
        <v>112</v>
      </c>
      <c r="C195" s="157"/>
      <c r="D195" s="72"/>
      <c r="E195" s="157"/>
      <c r="F195" s="183"/>
      <c r="G195" s="183"/>
      <c r="H195" s="183"/>
      <c r="I195" s="183"/>
      <c r="J195" s="183"/>
      <c r="K195" s="183"/>
      <c r="L195" s="183"/>
      <c r="M195" s="183"/>
    </row>
    <row r="196" spans="1:13">
      <c r="A196" s="183" t="s">
        <v>1548</v>
      </c>
      <c r="B196" s="183" t="s">
        <v>1549</v>
      </c>
    </row>
    <row r="197" spans="1:13">
      <c r="A197" s="183" t="s">
        <v>113</v>
      </c>
      <c r="B197" s="183" t="s">
        <v>114</v>
      </c>
    </row>
    <row r="198" spans="1:13">
      <c r="A198" s="183" t="s">
        <v>1273</v>
      </c>
      <c r="B198" s="183" t="s">
        <v>1274</v>
      </c>
    </row>
    <row r="199" spans="1:13">
      <c r="A199" s="183" t="s">
        <v>115</v>
      </c>
      <c r="B199" s="183" t="s">
        <v>116</v>
      </c>
    </row>
    <row r="200" spans="1:13">
      <c r="A200" s="183" t="s">
        <v>117</v>
      </c>
      <c r="B200" s="183" t="s">
        <v>118</v>
      </c>
    </row>
    <row r="201" spans="1:13">
      <c r="A201" s="183" t="s">
        <v>120</v>
      </c>
      <c r="B201" s="183" t="s">
        <v>121</v>
      </c>
    </row>
    <row r="202" spans="1:13">
      <c r="A202" s="183" t="s">
        <v>122</v>
      </c>
      <c r="B202" s="183" t="s">
        <v>123</v>
      </c>
    </row>
    <row r="203" spans="1:13">
      <c r="A203" s="190" t="s">
        <v>1667</v>
      </c>
      <c r="B203" s="189" t="s">
        <v>1668</v>
      </c>
    </row>
    <row r="204" spans="1:13">
      <c r="A204" s="189" t="s">
        <v>1659</v>
      </c>
      <c r="B204" s="189" t="s">
        <v>1660</v>
      </c>
    </row>
    <row r="205" spans="1:13">
      <c r="A205" s="183" t="s">
        <v>124</v>
      </c>
      <c r="B205" s="183" t="s">
        <v>125</v>
      </c>
    </row>
    <row r="206" spans="1:13">
      <c r="A206" s="183" t="s">
        <v>126</v>
      </c>
      <c r="B206" s="183" t="s">
        <v>127</v>
      </c>
    </row>
    <row r="207" spans="1:13">
      <c r="A207" s="189" t="s">
        <v>1657</v>
      </c>
      <c r="B207" s="189" t="s">
        <v>1658</v>
      </c>
    </row>
    <row r="208" spans="1:13">
      <c r="A208" s="183" t="s">
        <v>128</v>
      </c>
      <c r="B208" s="183" t="s">
        <v>129</v>
      </c>
    </row>
    <row r="209" spans="1:5">
      <c r="A209" s="183" t="s">
        <v>130</v>
      </c>
      <c r="B209" s="183" t="s">
        <v>131</v>
      </c>
      <c r="C209" s="183"/>
      <c r="D209" s="183"/>
      <c r="E209" s="183"/>
    </row>
    <row r="210" spans="1:5">
      <c r="A210" s="183" t="s">
        <v>132</v>
      </c>
      <c r="B210" s="183" t="s">
        <v>133</v>
      </c>
      <c r="C210" s="183"/>
      <c r="D210" s="183"/>
      <c r="E210" s="183"/>
    </row>
    <row r="211" spans="1:5">
      <c r="A211" s="183" t="s">
        <v>134</v>
      </c>
      <c r="B211" s="183" t="s">
        <v>135</v>
      </c>
      <c r="C211" s="183"/>
      <c r="D211" s="183"/>
      <c r="E211" s="183"/>
    </row>
    <row r="212" spans="1:5">
      <c r="A212" s="183" t="s">
        <v>136</v>
      </c>
      <c r="B212" s="183" t="s">
        <v>137</v>
      </c>
      <c r="C212" s="183"/>
      <c r="D212" s="183"/>
      <c r="E212" s="183"/>
    </row>
    <row r="213" spans="1:5">
      <c r="A213" s="183" t="s">
        <v>138</v>
      </c>
      <c r="B213" s="183" t="s">
        <v>139</v>
      </c>
      <c r="C213" s="183"/>
      <c r="D213" s="183"/>
      <c r="E213" s="183"/>
    </row>
    <row r="214" spans="1:5">
      <c r="A214" s="183" t="s">
        <v>140</v>
      </c>
      <c r="B214" s="183" t="s">
        <v>142</v>
      </c>
      <c r="C214" s="183"/>
      <c r="D214" s="183"/>
      <c r="E214" s="183"/>
    </row>
    <row r="215" spans="1:5">
      <c r="A215" s="190" t="s">
        <v>1675</v>
      </c>
      <c r="B215" s="189" t="s">
        <v>1676</v>
      </c>
      <c r="C215" s="183"/>
      <c r="D215" s="183"/>
      <c r="E215" s="183"/>
    </row>
    <row r="216" spans="1:5">
      <c r="A216" s="183" t="s">
        <v>143</v>
      </c>
      <c r="B216" s="183" t="s">
        <v>144</v>
      </c>
      <c r="C216" s="183"/>
      <c r="D216" s="183"/>
      <c r="E216" s="183"/>
    </row>
    <row r="217" spans="1:5">
      <c r="A217" s="183" t="s">
        <v>1690</v>
      </c>
      <c r="B217" s="183" t="s">
        <v>1691</v>
      </c>
      <c r="C217" s="183"/>
      <c r="D217" s="183"/>
      <c r="E217" s="183"/>
    </row>
    <row r="218" spans="1:5">
      <c r="A218" t="s">
        <v>1615</v>
      </c>
      <c r="B218" t="s">
        <v>1616</v>
      </c>
      <c r="C218" s="183"/>
      <c r="D218" s="183"/>
      <c r="E218" s="183"/>
    </row>
    <row r="219" spans="1:5">
      <c r="A219" s="183" t="s">
        <v>145</v>
      </c>
      <c r="B219" s="183" t="s">
        <v>146</v>
      </c>
      <c r="C219" s="183"/>
      <c r="D219" s="183"/>
      <c r="E219" s="183"/>
    </row>
    <row r="220" spans="1:5">
      <c r="A220" s="183" t="s">
        <v>1499</v>
      </c>
      <c r="B220" s="183" t="s">
        <v>148</v>
      </c>
      <c r="C220" s="183"/>
      <c r="D220" s="183"/>
      <c r="E220" s="183"/>
    </row>
    <row r="221" spans="1:5">
      <c r="A221" s="183" t="s">
        <v>149</v>
      </c>
      <c r="B221" s="183" t="s">
        <v>151</v>
      </c>
      <c r="C221" s="183"/>
      <c r="D221" s="183"/>
      <c r="E221" s="183"/>
    </row>
    <row r="222" spans="1:5">
      <c r="A222" s="183" t="s">
        <v>250</v>
      </c>
      <c r="B222" s="183" t="s">
        <v>251</v>
      </c>
      <c r="C222" s="183"/>
      <c r="D222" s="183"/>
      <c r="E222" s="183"/>
    </row>
    <row r="223" spans="1:5">
      <c r="A223" s="183" t="s">
        <v>1500</v>
      </c>
      <c r="B223" s="183" t="s">
        <v>1509</v>
      </c>
      <c r="C223" s="183"/>
      <c r="D223" s="183"/>
      <c r="E223" s="183"/>
    </row>
    <row r="224" spans="1:5">
      <c r="A224" s="183" t="s">
        <v>1501</v>
      </c>
      <c r="B224" s="183" t="s">
        <v>1510</v>
      </c>
      <c r="C224" s="183"/>
      <c r="D224" s="183"/>
      <c r="E224" s="183"/>
    </row>
    <row r="225" spans="1:5">
      <c r="A225" s="183" t="s">
        <v>290</v>
      </c>
      <c r="B225" s="183" t="s">
        <v>1461</v>
      </c>
      <c r="C225" s="183"/>
      <c r="D225" s="183"/>
      <c r="E225" s="183"/>
    </row>
    <row r="226" spans="1:5">
      <c r="A226" s="183" t="s">
        <v>291</v>
      </c>
      <c r="B226" s="183" t="s">
        <v>1464</v>
      </c>
      <c r="C226" s="183"/>
      <c r="D226" s="183"/>
      <c r="E226" s="183"/>
    </row>
    <row r="227" spans="1:5">
      <c r="A227" s="183" t="s">
        <v>154</v>
      </c>
      <c r="B227" s="183" t="s">
        <v>155</v>
      </c>
      <c r="C227" s="183"/>
      <c r="D227" s="183"/>
      <c r="E227" s="183"/>
    </row>
    <row r="228" spans="1:5">
      <c r="A228" s="183" t="s">
        <v>1679</v>
      </c>
      <c r="B228" s="183" t="s">
        <v>1680</v>
      </c>
    </row>
    <row r="229" spans="1:5">
      <c r="A229" s="183" t="s">
        <v>157</v>
      </c>
      <c r="B229" s="183" t="s">
        <v>158</v>
      </c>
    </row>
    <row r="230" spans="1:5">
      <c r="A230" s="183" t="s">
        <v>1105</v>
      </c>
      <c r="B230" s="183" t="s">
        <v>1106</v>
      </c>
    </row>
    <row r="231" spans="1:5">
      <c r="A231" s="183" t="s">
        <v>159</v>
      </c>
      <c r="B231" s="183" t="s">
        <v>161</v>
      </c>
    </row>
    <row r="232" spans="1:5">
      <c r="A232" s="183" t="s">
        <v>162</v>
      </c>
      <c r="B232" s="183" t="s">
        <v>163</v>
      </c>
    </row>
    <row r="233" spans="1:5">
      <c r="A233" s="183" t="s">
        <v>164</v>
      </c>
      <c r="B233" s="183" t="s">
        <v>165</v>
      </c>
    </row>
    <row r="234" spans="1:5">
      <c r="A234" s="183" t="s">
        <v>292</v>
      </c>
      <c r="B234" s="183" t="s">
        <v>293</v>
      </c>
    </row>
    <row r="235" spans="1:5">
      <c r="A235" s="183" t="s">
        <v>166</v>
      </c>
      <c r="B235" s="183" t="s">
        <v>167</v>
      </c>
    </row>
    <row r="236" spans="1:5">
      <c r="A236" s="183" t="s">
        <v>168</v>
      </c>
      <c r="B236" s="183" t="s">
        <v>170</v>
      </c>
    </row>
    <row r="237" spans="1:5">
      <c r="A237" s="183" t="s">
        <v>1625</v>
      </c>
      <c r="B237" s="183" t="s">
        <v>1626</v>
      </c>
    </row>
    <row r="238" spans="1:5">
      <c r="A238" s="189" t="s">
        <v>1651</v>
      </c>
      <c r="B238" s="189" t="s">
        <v>1652</v>
      </c>
    </row>
    <row r="239" spans="1:5">
      <c r="A239" s="183" t="s">
        <v>171</v>
      </c>
      <c r="B239" s="183" t="s">
        <v>172</v>
      </c>
    </row>
    <row r="240" spans="1:5">
      <c r="A240" s="183" t="s">
        <v>173</v>
      </c>
      <c r="B240" s="183" t="s">
        <v>174</v>
      </c>
    </row>
    <row r="241" spans="1:2">
      <c r="A241" s="183" t="s">
        <v>175</v>
      </c>
      <c r="B241" s="183" t="s">
        <v>176</v>
      </c>
    </row>
    <row r="242" spans="1:2">
      <c r="A242" s="183" t="s">
        <v>1621</v>
      </c>
      <c r="B242" s="183" t="s">
        <v>1622</v>
      </c>
    </row>
    <row r="243" spans="1:2">
      <c r="A243" s="183" t="s">
        <v>1629</v>
      </c>
      <c r="B243" s="183" t="s">
        <v>1630</v>
      </c>
    </row>
    <row r="244" spans="1:2">
      <c r="A244" s="183" t="s">
        <v>1415</v>
      </c>
      <c r="B244" s="183" t="s">
        <v>1417</v>
      </c>
    </row>
    <row r="245" spans="1:2">
      <c r="A245" s="183" t="s">
        <v>177</v>
      </c>
      <c r="B245" s="183" t="s">
        <v>178</v>
      </c>
    </row>
    <row r="246" spans="1:2">
      <c r="A246" s="183" t="s">
        <v>179</v>
      </c>
      <c r="B246" s="183" t="s">
        <v>180</v>
      </c>
    </row>
    <row r="247" spans="1:2">
      <c r="A247" s="183" t="s">
        <v>181</v>
      </c>
      <c r="B247" s="183" t="s">
        <v>182</v>
      </c>
    </row>
    <row r="248" spans="1:2">
      <c r="A248" s="183" t="s">
        <v>183</v>
      </c>
      <c r="B248" s="183" t="s">
        <v>184</v>
      </c>
    </row>
    <row r="249" spans="1:2">
      <c r="A249" s="183" t="s">
        <v>185</v>
      </c>
      <c r="B249" s="183" t="s">
        <v>186</v>
      </c>
    </row>
    <row r="250" spans="1:2">
      <c r="A250" s="183" t="s">
        <v>187</v>
      </c>
      <c r="B250" s="183" t="s">
        <v>188</v>
      </c>
    </row>
    <row r="251" spans="1:2">
      <c r="A251" s="183" t="s">
        <v>189</v>
      </c>
      <c r="B251" s="183" t="s">
        <v>190</v>
      </c>
    </row>
    <row r="252" spans="1:2">
      <c r="A252" s="183" t="s">
        <v>1502</v>
      </c>
      <c r="B252" s="183" t="s">
        <v>1511</v>
      </c>
    </row>
    <row r="253" spans="1:2">
      <c r="A253" s="183" t="s">
        <v>192</v>
      </c>
      <c r="B253" s="183" t="s">
        <v>194</v>
      </c>
    </row>
    <row r="254" spans="1:2">
      <c r="A254" s="183" t="s">
        <v>195</v>
      </c>
      <c r="B254" s="183" t="s">
        <v>196</v>
      </c>
    </row>
    <row r="255" spans="1:2">
      <c r="A255" s="183" t="s">
        <v>197</v>
      </c>
      <c r="B255" s="183" t="s">
        <v>199</v>
      </c>
    </row>
    <row r="256" spans="1:2">
      <c r="A256" s="183" t="s">
        <v>200</v>
      </c>
      <c r="B256" s="183" t="s">
        <v>201</v>
      </c>
    </row>
    <row r="257" spans="1:2">
      <c r="A257" s="183" t="s">
        <v>1653</v>
      </c>
      <c r="B257" s="189" t="s">
        <v>1654</v>
      </c>
    </row>
    <row r="258" spans="1:2">
      <c r="A258" s="183" t="s">
        <v>202</v>
      </c>
      <c r="B258" s="183" t="s">
        <v>203</v>
      </c>
    </row>
    <row r="259" spans="1:2">
      <c r="A259" s="183" t="s">
        <v>204</v>
      </c>
      <c r="B259" s="183" t="s">
        <v>205</v>
      </c>
    </row>
    <row r="260" spans="1:2">
      <c r="A260" s="183" t="s">
        <v>253</v>
      </c>
      <c r="B260" s="183" t="s">
        <v>252</v>
      </c>
    </row>
    <row r="261" spans="1:2">
      <c r="A261" s="183" t="s">
        <v>206</v>
      </c>
      <c r="B261" t="s">
        <v>1695</v>
      </c>
    </row>
    <row r="262" spans="1:2">
      <c r="A262" s="183" t="s">
        <v>209</v>
      </c>
      <c r="B262" s="183" t="s">
        <v>210</v>
      </c>
    </row>
    <row r="263" spans="1:2">
      <c r="A263" s="183" t="s">
        <v>211</v>
      </c>
      <c r="B263" s="183" t="s">
        <v>212</v>
      </c>
    </row>
    <row r="264" spans="1:2">
      <c r="A264" s="183" t="s">
        <v>207</v>
      </c>
      <c r="B264" s="183" t="s">
        <v>208</v>
      </c>
    </row>
    <row r="265" spans="1:2">
      <c r="A265" s="183" t="s">
        <v>244</v>
      </c>
      <c r="B265" s="183" t="s">
        <v>245</v>
      </c>
    </row>
    <row r="266" spans="1:2">
      <c r="A266" s="183" t="s">
        <v>213</v>
      </c>
      <c r="B266" s="183" t="s">
        <v>1185</v>
      </c>
    </row>
    <row r="267" spans="1:2">
      <c r="A267" s="183" t="s">
        <v>214</v>
      </c>
      <c r="B267" s="183" t="s">
        <v>215</v>
      </c>
    </row>
    <row r="268" spans="1:2">
      <c r="A268" s="183" t="s">
        <v>216</v>
      </c>
      <c r="B268" s="183" t="s">
        <v>217</v>
      </c>
    </row>
    <row r="269" spans="1:2">
      <c r="A269" s="189" t="s">
        <v>1655</v>
      </c>
      <c r="B269" s="189" t="s">
        <v>1656</v>
      </c>
    </row>
    <row r="270" spans="1:2">
      <c r="A270" s="183" t="s">
        <v>218</v>
      </c>
      <c r="B270" s="183" t="s">
        <v>219</v>
      </c>
    </row>
    <row r="271" spans="1:2">
      <c r="A271" s="183" t="s">
        <v>220</v>
      </c>
      <c r="B271" s="183" t="s">
        <v>221</v>
      </c>
    </row>
    <row r="272" spans="1:2">
      <c r="A272" s="90" t="s">
        <v>222</v>
      </c>
      <c r="B272" s="90" t="s">
        <v>223</v>
      </c>
    </row>
    <row r="273" spans="1:2">
      <c r="A273" s="190" t="s">
        <v>1677</v>
      </c>
      <c r="B273" s="189" t="s">
        <v>1678</v>
      </c>
    </row>
    <row r="274" spans="1:2">
      <c r="A274" s="90" t="s">
        <v>224</v>
      </c>
      <c r="B274" s="90" t="s">
        <v>225</v>
      </c>
    </row>
    <row r="275" spans="1:2">
      <c r="A275" s="90" t="s">
        <v>226</v>
      </c>
      <c r="B275" s="90" t="s">
        <v>227</v>
      </c>
    </row>
    <row r="276" spans="1:2">
      <c r="A276" s="89" t="s">
        <v>1269</v>
      </c>
      <c r="B276" s="90" t="s">
        <v>1270</v>
      </c>
    </row>
    <row r="277" spans="1:2">
      <c r="A277" s="89" t="s">
        <v>1463</v>
      </c>
      <c r="B277" s="90" t="s">
        <v>1462</v>
      </c>
    </row>
    <row r="278" spans="1:2">
      <c r="A278" s="90" t="s">
        <v>234</v>
      </c>
      <c r="B278" s="90" t="s">
        <v>235</v>
      </c>
    </row>
    <row r="279" spans="1:2">
      <c r="A279" s="90" t="s">
        <v>228</v>
      </c>
      <c r="B279" s="90" t="s">
        <v>229</v>
      </c>
    </row>
    <row r="280" spans="1:2">
      <c r="A280" s="183" t="s">
        <v>230</v>
      </c>
      <c r="B280" s="183" t="s">
        <v>231</v>
      </c>
    </row>
    <row r="281" spans="1:2">
      <c r="A281" s="183" t="s">
        <v>1620</v>
      </c>
      <c r="B281" s="183" t="s">
        <v>1632</v>
      </c>
    </row>
    <row r="282" spans="1:2">
      <c r="A282" s="183" t="s">
        <v>232</v>
      </c>
      <c r="B282" s="183" t="s">
        <v>233</v>
      </c>
    </row>
    <row r="283" spans="1:2">
      <c r="A283" s="183" t="s">
        <v>236</v>
      </c>
      <c r="B283" s="183" t="s">
        <v>565</v>
      </c>
    </row>
    <row r="284" spans="1:2">
      <c r="A284" s="183" t="s">
        <v>237</v>
      </c>
      <c r="B284" s="183" t="s">
        <v>238</v>
      </c>
    </row>
    <row r="285" spans="1:2">
      <c r="A285" s="183" t="s">
        <v>239</v>
      </c>
      <c r="B285" s="183" t="s">
        <v>240</v>
      </c>
    </row>
    <row r="286" spans="1:2">
      <c r="A286" s="190" t="s">
        <v>1663</v>
      </c>
      <c r="B286" s="189" t="s">
        <v>1664</v>
      </c>
    </row>
    <row r="287" spans="1:2">
      <c r="A287" s="190" t="s">
        <v>1661</v>
      </c>
      <c r="B287" s="189" t="s">
        <v>1662</v>
      </c>
    </row>
    <row r="288" spans="1:2">
      <c r="A288" s="183" t="s">
        <v>1623</v>
      </c>
      <c r="B288" s="183" t="s">
        <v>1624</v>
      </c>
    </row>
    <row r="289" spans="1:2">
      <c r="A289" s="72" t="s">
        <v>1037</v>
      </c>
      <c r="B289" s="72" t="s">
        <v>1042</v>
      </c>
    </row>
    <row r="290" spans="1:2">
      <c r="A290" s="72" t="s">
        <v>1038</v>
      </c>
      <c r="B290" s="72" t="s">
        <v>1043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rgb="FFFF0000"/>
  </sheetPr>
  <dimension ref="A1:X64"/>
  <sheetViews>
    <sheetView zoomScaleNormal="100" workbookViewId="0">
      <pane xSplit="3" ySplit="6" topLeftCell="R7" activePane="bottomRight" state="frozen"/>
      <selection pane="topRight" activeCell="D1" sqref="D1"/>
      <selection pane="bottomLeft" activeCell="A6" sqref="A6"/>
      <selection pane="bottomRight" activeCell="R1" sqref="R1"/>
    </sheetView>
  </sheetViews>
  <sheetFormatPr defaultColWidth="9.140625" defaultRowHeight="12.75"/>
  <cols>
    <col min="1" max="1" width="19.5703125" style="52" customWidth="1"/>
    <col min="2" max="2" width="23.42578125" style="52" customWidth="1"/>
    <col min="3" max="3" width="17.7109375" style="52" customWidth="1"/>
    <col min="4" max="4" width="19.7109375" style="52" customWidth="1"/>
    <col min="5" max="5" width="17.28515625" style="52" customWidth="1"/>
    <col min="6" max="6" width="15.140625" style="52" customWidth="1"/>
    <col min="7" max="7" width="13.7109375" style="52" customWidth="1"/>
    <col min="8" max="8" width="11.140625" style="52" customWidth="1"/>
    <col min="9" max="9" width="11.7109375" style="52" customWidth="1"/>
    <col min="10" max="10" width="12.28515625" style="52" customWidth="1"/>
    <col min="11" max="11" width="16" style="53" customWidth="1"/>
    <col min="12" max="18" width="14.7109375" style="52" customWidth="1"/>
    <col min="19" max="19" width="14" style="52" customWidth="1"/>
    <col min="20" max="20" width="26.5703125" style="52" customWidth="1"/>
    <col min="21" max="21" width="19.5703125" style="52" customWidth="1"/>
    <col min="22" max="22" width="20.28515625" style="52" customWidth="1"/>
    <col min="23" max="23" width="14.7109375" style="52" customWidth="1"/>
    <col min="24" max="16384" width="9.140625" style="52"/>
  </cols>
  <sheetData>
    <row r="1" spans="1:24" ht="25.5">
      <c r="A1" s="5" t="s">
        <v>0</v>
      </c>
      <c r="B1" s="5" t="s">
        <v>1</v>
      </c>
      <c r="C1" s="5" t="s">
        <v>2</v>
      </c>
      <c r="D1" s="5" t="s">
        <v>8</v>
      </c>
      <c r="E1" s="5" t="s">
        <v>3</v>
      </c>
      <c r="F1" s="5" t="s">
        <v>4</v>
      </c>
      <c r="G1" s="5" t="s">
        <v>5</v>
      </c>
      <c r="H1" s="5" t="s">
        <v>6</v>
      </c>
      <c r="I1" s="5" t="s">
        <v>7</v>
      </c>
      <c r="J1" s="5" t="s">
        <v>420</v>
      </c>
      <c r="K1" s="5" t="s">
        <v>578</v>
      </c>
    </row>
    <row r="2" spans="1:24">
      <c r="A2" s="147"/>
      <c r="B2" s="1"/>
      <c r="C2" s="1"/>
      <c r="D2" s="3"/>
      <c r="E2" s="93"/>
      <c r="F2" s="2"/>
      <c r="G2" s="1"/>
      <c r="H2" s="3"/>
      <c r="I2" s="7"/>
      <c r="J2" s="121"/>
      <c r="K2" s="73"/>
    </row>
    <row r="3" spans="1:24">
      <c r="A3" s="139" t="s">
        <v>809</v>
      </c>
      <c r="B3" s="74"/>
      <c r="C3" s="74"/>
      <c r="D3" s="74"/>
      <c r="E3" s="75"/>
      <c r="F3" s="76"/>
      <c r="G3" s="77"/>
      <c r="H3" s="78"/>
      <c r="I3" s="77"/>
      <c r="J3" s="79"/>
      <c r="K3" s="61"/>
    </row>
    <row r="4" spans="1:24" s="140" customFormat="1" ht="13.5" thickBot="1">
      <c r="A4" s="199" t="s">
        <v>811</v>
      </c>
      <c r="B4" s="199"/>
      <c r="C4" s="199"/>
      <c r="D4" s="199"/>
      <c r="E4" s="199"/>
      <c r="F4" s="199"/>
      <c r="G4" s="199"/>
      <c r="H4" s="199"/>
      <c r="I4" s="199"/>
      <c r="J4" s="199"/>
      <c r="K4" s="199"/>
      <c r="S4" s="142" t="s">
        <v>371</v>
      </c>
      <c r="V4" s="142" t="s">
        <v>371</v>
      </c>
    </row>
    <row r="5" spans="1:24">
      <c r="B5" s="60"/>
      <c r="C5" s="60"/>
      <c r="D5" s="60"/>
      <c r="E5" s="60"/>
      <c r="F5" s="60"/>
      <c r="G5" s="60"/>
      <c r="H5" s="60"/>
      <c r="I5" s="141" t="s">
        <v>812</v>
      </c>
      <c r="J5" s="60"/>
      <c r="K5" s="156" t="s">
        <v>371</v>
      </c>
      <c r="L5" s="156" t="s">
        <v>371</v>
      </c>
      <c r="M5" s="156" t="s">
        <v>371</v>
      </c>
      <c r="N5" s="156" t="s">
        <v>371</v>
      </c>
      <c r="O5" s="156" t="s">
        <v>371</v>
      </c>
      <c r="P5" s="156" t="s">
        <v>371</v>
      </c>
      <c r="Q5" s="156" t="s">
        <v>371</v>
      </c>
      <c r="R5" s="156" t="s">
        <v>371</v>
      </c>
      <c r="S5" s="200" t="s">
        <v>967</v>
      </c>
      <c r="T5" s="201"/>
      <c r="U5" s="201"/>
      <c r="V5" s="201"/>
      <c r="W5" s="201"/>
    </row>
    <row r="6" spans="1:24" ht="38.25">
      <c r="A6" s="5" t="s">
        <v>9</v>
      </c>
      <c r="B6" s="5" t="s">
        <v>10</v>
      </c>
      <c r="C6" s="5" t="s">
        <v>11</v>
      </c>
      <c r="D6" s="5" t="s">
        <v>801</v>
      </c>
      <c r="E6" s="5" t="s">
        <v>13</v>
      </c>
      <c r="F6" s="5" t="s">
        <v>14</v>
      </c>
      <c r="G6" s="5" t="s">
        <v>542</v>
      </c>
      <c r="H6" s="5" t="s">
        <v>543</v>
      </c>
      <c r="I6" s="5" t="s">
        <v>810</v>
      </c>
      <c r="J6" s="5" t="s">
        <v>17</v>
      </c>
      <c r="K6" s="5" t="s">
        <v>819</v>
      </c>
      <c r="L6" s="5" t="s">
        <v>807</v>
      </c>
      <c r="M6" s="5" t="s">
        <v>808</v>
      </c>
      <c r="N6" s="5" t="s">
        <v>16</v>
      </c>
      <c r="O6" s="5" t="s">
        <v>813</v>
      </c>
      <c r="P6" s="5" t="s">
        <v>814</v>
      </c>
      <c r="Q6" s="5" t="s">
        <v>599</v>
      </c>
      <c r="R6" s="5" t="s">
        <v>815</v>
      </c>
      <c r="S6" s="154" t="s">
        <v>816</v>
      </c>
      <c r="T6" s="155" t="s">
        <v>817</v>
      </c>
      <c r="U6" s="155" t="s">
        <v>241</v>
      </c>
      <c r="V6" s="155" t="s">
        <v>818</v>
      </c>
      <c r="W6" s="155" t="s">
        <v>243</v>
      </c>
      <c r="X6" s="52" t="s">
        <v>830</v>
      </c>
    </row>
    <row r="7" spans="1:24">
      <c r="A7" s="55"/>
      <c r="B7" s="55"/>
      <c r="C7" s="1"/>
      <c r="D7" s="147"/>
      <c r="E7" s="147"/>
      <c r="F7" s="147"/>
      <c r="G7" s="148"/>
      <c r="H7" s="148"/>
      <c r="I7" s="148"/>
      <c r="J7" s="149"/>
      <c r="K7" s="150"/>
      <c r="L7" s="151"/>
      <c r="M7" s="151"/>
      <c r="N7" s="151"/>
      <c r="O7" s="148"/>
      <c r="P7" s="148"/>
      <c r="Q7" s="150"/>
      <c r="R7" s="150"/>
      <c r="S7" s="152"/>
      <c r="T7" s="147"/>
      <c r="U7" s="147"/>
      <c r="V7" s="153"/>
      <c r="W7" s="151"/>
    </row>
    <row r="8" spans="1:24">
      <c r="A8" s="55"/>
      <c r="B8" s="55"/>
      <c r="C8" s="1"/>
      <c r="D8" s="147"/>
      <c r="E8" s="147"/>
      <c r="F8" s="147"/>
      <c r="G8" s="148"/>
      <c r="H8" s="148"/>
      <c r="I8" s="148"/>
      <c r="J8" s="149"/>
      <c r="K8" s="150"/>
      <c r="L8" s="151"/>
      <c r="M8" s="151"/>
      <c r="N8" s="151"/>
      <c r="O8" s="148"/>
      <c r="P8" s="148"/>
      <c r="Q8" s="150"/>
      <c r="R8" s="150"/>
      <c r="S8" s="152"/>
      <c r="T8" s="147"/>
      <c r="U8" s="147"/>
      <c r="V8" s="153"/>
      <c r="W8" s="151"/>
    </row>
    <row r="9" spans="1:24">
      <c r="A9" s="55"/>
      <c r="B9" s="55"/>
      <c r="C9" s="1"/>
      <c r="D9" s="147"/>
      <c r="E9" s="147"/>
      <c r="F9" s="147"/>
      <c r="G9" s="148"/>
      <c r="H9" s="148"/>
      <c r="I9" s="148"/>
      <c r="J9" s="149"/>
      <c r="K9" s="150"/>
      <c r="L9" s="151"/>
      <c r="M9" s="151"/>
      <c r="N9" s="151"/>
      <c r="O9" s="148"/>
      <c r="P9" s="148"/>
      <c r="Q9" s="150"/>
      <c r="R9" s="150"/>
      <c r="S9" s="152"/>
      <c r="T9" s="147"/>
      <c r="U9" s="147"/>
      <c r="V9" s="153"/>
      <c r="W9" s="151"/>
    </row>
    <row r="11" spans="1:24">
      <c r="D11" s="52" t="s">
        <v>838</v>
      </c>
      <c r="S11" s="52" t="s">
        <v>820</v>
      </c>
      <c r="T11" s="52" t="s">
        <v>824</v>
      </c>
      <c r="U11" s="52" t="s">
        <v>827</v>
      </c>
      <c r="V11" s="52" t="s">
        <v>828</v>
      </c>
      <c r="W11" s="52" t="s">
        <v>829</v>
      </c>
    </row>
    <row r="12" spans="1:24">
      <c r="D12" s="52" t="s">
        <v>839</v>
      </c>
      <c r="S12" s="52" t="s">
        <v>821</v>
      </c>
      <c r="T12" s="52" t="s">
        <v>825</v>
      </c>
      <c r="V12" s="52" t="s">
        <v>961</v>
      </c>
    </row>
    <row r="13" spans="1:24">
      <c r="D13" s="52" t="s">
        <v>840</v>
      </c>
      <c r="S13" s="52" t="s">
        <v>684</v>
      </c>
      <c r="T13" s="52" t="s">
        <v>826</v>
      </c>
      <c r="U13" s="52" t="s">
        <v>965</v>
      </c>
    </row>
    <row r="14" spans="1:24">
      <c r="D14" s="52" t="s">
        <v>841</v>
      </c>
      <c r="S14" s="52" t="s">
        <v>822</v>
      </c>
    </row>
    <row r="15" spans="1:24">
      <c r="S15" s="52" t="s">
        <v>823</v>
      </c>
      <c r="T15" s="52" t="s">
        <v>831</v>
      </c>
    </row>
    <row r="16" spans="1:24">
      <c r="D16" s="52" t="s">
        <v>962</v>
      </c>
      <c r="S16" s="52" t="s">
        <v>380</v>
      </c>
      <c r="T16" s="143" t="s">
        <v>964</v>
      </c>
    </row>
    <row r="17" spans="1:21">
      <c r="A17" s="52" t="s">
        <v>546</v>
      </c>
      <c r="B17" s="52" t="s">
        <v>966</v>
      </c>
      <c r="D17" s="52" t="s">
        <v>963</v>
      </c>
      <c r="T17" s="52" t="s">
        <v>832</v>
      </c>
    </row>
    <row r="18" spans="1:21">
      <c r="A18" s="52" t="s">
        <v>833</v>
      </c>
      <c r="B18" s="52" t="s">
        <v>834</v>
      </c>
    </row>
    <row r="19" spans="1:21">
      <c r="B19" s="144" t="s">
        <v>836</v>
      </c>
      <c r="S19" s="145"/>
      <c r="T19" s="145" t="s">
        <v>957</v>
      </c>
      <c r="U19" s="145"/>
    </row>
    <row r="20" spans="1:21">
      <c r="B20" s="144" t="s">
        <v>837</v>
      </c>
      <c r="S20" s="145"/>
      <c r="T20" s="145"/>
      <c r="U20" s="145"/>
    </row>
    <row r="21" spans="1:21">
      <c r="B21" s="52" t="s">
        <v>835</v>
      </c>
      <c r="S21" s="145" t="s">
        <v>958</v>
      </c>
      <c r="T21" s="146"/>
      <c r="U21" s="145"/>
    </row>
    <row r="22" spans="1:21">
      <c r="S22" s="145" t="s">
        <v>959</v>
      </c>
      <c r="T22" s="146"/>
      <c r="U22" s="145" t="s">
        <v>960</v>
      </c>
    </row>
    <row r="23" spans="1:21">
      <c r="S23" s="145"/>
      <c r="T23" s="145"/>
      <c r="U23" s="145"/>
    </row>
    <row r="24" spans="1:21">
      <c r="A24" s="140" t="s">
        <v>968</v>
      </c>
    </row>
    <row r="25" spans="1:21">
      <c r="A25" s="140" t="s">
        <v>546</v>
      </c>
      <c r="B25" s="140" t="s">
        <v>966</v>
      </c>
      <c r="C25" s="140" t="s">
        <v>969</v>
      </c>
    </row>
    <row r="26" spans="1:21">
      <c r="A26" s="52" t="s">
        <v>0</v>
      </c>
      <c r="B26" s="52" t="s">
        <v>970</v>
      </c>
    </row>
    <row r="27" spans="1:21">
      <c r="A27" s="52" t="s">
        <v>810</v>
      </c>
      <c r="C27" s="52" t="s">
        <v>812</v>
      </c>
    </row>
    <row r="28" spans="1:21" ht="15">
      <c r="S28" s="94" t="s">
        <v>842</v>
      </c>
      <c r="T28" s="94" t="s">
        <v>944</v>
      </c>
    </row>
    <row r="29" spans="1:21" ht="15">
      <c r="S29" s="94" t="s">
        <v>844</v>
      </c>
      <c r="T29" s="94" t="s">
        <v>945</v>
      </c>
    </row>
    <row r="30" spans="1:21" ht="15">
      <c r="S30" s="94" t="s">
        <v>846</v>
      </c>
      <c r="T30" s="94" t="s">
        <v>949</v>
      </c>
    </row>
    <row r="31" spans="1:21" ht="15">
      <c r="S31" s="94" t="s">
        <v>848</v>
      </c>
      <c r="T31" s="94" t="s">
        <v>948</v>
      </c>
    </row>
    <row r="32" spans="1:21" ht="15">
      <c r="S32" s="94" t="s">
        <v>850</v>
      </c>
      <c r="T32" s="94" t="s">
        <v>947</v>
      </c>
    </row>
    <row r="33" spans="19:20" ht="15">
      <c r="S33" s="94" t="s">
        <v>852</v>
      </c>
      <c r="T33" s="94" t="s">
        <v>946</v>
      </c>
    </row>
    <row r="34" spans="19:20" ht="15">
      <c r="S34" s="94" t="s">
        <v>854</v>
      </c>
      <c r="T34" s="94" t="s">
        <v>934</v>
      </c>
    </row>
    <row r="35" spans="19:20" ht="15">
      <c r="S35" s="94" t="s">
        <v>856</v>
      </c>
      <c r="T35" s="94" t="s">
        <v>932</v>
      </c>
    </row>
    <row r="36" spans="19:20" ht="15">
      <c r="S36" s="94" t="s">
        <v>858</v>
      </c>
      <c r="T36" s="94" t="s">
        <v>933</v>
      </c>
    </row>
    <row r="37" spans="19:20" ht="15">
      <c r="S37" s="94" t="s">
        <v>860</v>
      </c>
      <c r="T37" s="94" t="s">
        <v>936</v>
      </c>
    </row>
    <row r="38" spans="19:20" ht="15">
      <c r="S38" s="94" t="s">
        <v>862</v>
      </c>
      <c r="T38" s="94" t="s">
        <v>937</v>
      </c>
    </row>
    <row r="39" spans="19:20" ht="15">
      <c r="S39" s="94" t="s">
        <v>864</v>
      </c>
      <c r="T39" s="94" t="s">
        <v>938</v>
      </c>
    </row>
    <row r="40" spans="19:20" ht="15">
      <c r="S40" s="94" t="s">
        <v>866</v>
      </c>
      <c r="T40" s="94" t="s">
        <v>935</v>
      </c>
    </row>
    <row r="41" spans="19:20" ht="15">
      <c r="S41" s="94" t="s">
        <v>868</v>
      </c>
      <c r="T41" s="94" t="s">
        <v>920</v>
      </c>
    </row>
    <row r="42" spans="19:20" ht="15">
      <c r="S42" s="94" t="s">
        <v>870</v>
      </c>
      <c r="T42" s="94" t="s">
        <v>925</v>
      </c>
    </row>
    <row r="43" spans="19:20" ht="15">
      <c r="S43" s="94" t="s">
        <v>872</v>
      </c>
      <c r="T43" s="94" t="s">
        <v>928</v>
      </c>
    </row>
    <row r="44" spans="19:20" ht="15">
      <c r="S44" s="94" t="s">
        <v>874</v>
      </c>
      <c r="T44" s="94" t="s">
        <v>927</v>
      </c>
    </row>
    <row r="45" spans="19:20" ht="15">
      <c r="S45" s="94" t="s">
        <v>876</v>
      </c>
      <c r="T45" s="94" t="s">
        <v>922</v>
      </c>
    </row>
    <row r="46" spans="19:20" ht="15">
      <c r="S46" s="94" t="s">
        <v>878</v>
      </c>
      <c r="T46" s="94" t="s">
        <v>924</v>
      </c>
    </row>
    <row r="47" spans="19:20" ht="15">
      <c r="S47" s="94" t="s">
        <v>880</v>
      </c>
      <c r="T47" s="94" t="s">
        <v>923</v>
      </c>
    </row>
    <row r="48" spans="19:20" ht="15">
      <c r="S48" s="94" t="s">
        <v>882</v>
      </c>
      <c r="T48" s="94" t="s">
        <v>921</v>
      </c>
    </row>
    <row r="49" spans="19:20" ht="15">
      <c r="S49" s="94" t="s">
        <v>884</v>
      </c>
      <c r="T49" s="94" t="s">
        <v>926</v>
      </c>
    </row>
    <row r="50" spans="19:20" ht="15">
      <c r="S50" s="94" t="s">
        <v>98</v>
      </c>
      <c r="T50" s="94" t="s">
        <v>956</v>
      </c>
    </row>
    <row r="51" spans="19:20" ht="15">
      <c r="S51" s="94" t="s">
        <v>191</v>
      </c>
      <c r="T51" s="94" t="s">
        <v>955</v>
      </c>
    </row>
    <row r="52" spans="19:20" ht="15">
      <c r="S52" s="94" t="s">
        <v>888</v>
      </c>
      <c r="T52" s="94" t="s">
        <v>940</v>
      </c>
    </row>
    <row r="53" spans="19:20" ht="15">
      <c r="S53" s="94" t="s">
        <v>890</v>
      </c>
      <c r="T53" s="94" t="s">
        <v>943</v>
      </c>
    </row>
    <row r="54" spans="19:20" ht="15">
      <c r="S54" s="94" t="s">
        <v>892</v>
      </c>
      <c r="T54" s="94" t="s">
        <v>942</v>
      </c>
    </row>
    <row r="55" spans="19:20" ht="15">
      <c r="S55" s="94" t="s">
        <v>893</v>
      </c>
      <c r="T55" s="94" t="s">
        <v>939</v>
      </c>
    </row>
    <row r="56" spans="19:20" ht="15">
      <c r="S56" s="94" t="s">
        <v>895</v>
      </c>
      <c r="T56" s="94" t="s">
        <v>941</v>
      </c>
    </row>
    <row r="57" spans="19:20" ht="15">
      <c r="S57" s="94" t="s">
        <v>897</v>
      </c>
      <c r="T57" s="94" t="s">
        <v>931</v>
      </c>
    </row>
    <row r="58" spans="19:20" ht="15">
      <c r="S58" s="94" t="s">
        <v>899</v>
      </c>
      <c r="T58" s="94" t="s">
        <v>929</v>
      </c>
    </row>
    <row r="59" spans="19:20" ht="15">
      <c r="S59" s="94" t="s">
        <v>901</v>
      </c>
      <c r="T59" s="94" t="s">
        <v>930</v>
      </c>
    </row>
    <row r="60" spans="19:20" ht="15">
      <c r="S60" s="94" t="s">
        <v>903</v>
      </c>
      <c r="T60" s="94" t="s">
        <v>951</v>
      </c>
    </row>
    <row r="61" spans="19:20" ht="15">
      <c r="S61" s="94" t="s">
        <v>905</v>
      </c>
      <c r="T61" s="94" t="s">
        <v>950</v>
      </c>
    </row>
    <row r="62" spans="19:20" ht="15">
      <c r="S62" s="94" t="s">
        <v>907</v>
      </c>
      <c r="T62" s="94" t="s">
        <v>953</v>
      </c>
    </row>
    <row r="63" spans="19:20" ht="15">
      <c r="S63" s="94" t="s">
        <v>909</v>
      </c>
      <c r="T63" s="94" t="s">
        <v>952</v>
      </c>
    </row>
    <row r="64" spans="19:20" ht="15">
      <c r="S64" s="94" t="s">
        <v>911</v>
      </c>
      <c r="T64" s="94" t="s">
        <v>954</v>
      </c>
    </row>
  </sheetData>
  <mergeCells count="2">
    <mergeCell ref="A4:K4"/>
    <mergeCell ref="S5:W5"/>
  </mergeCells>
  <dataValidations count="21">
    <dataValidation type="list" allowBlank="1" showInputMessage="1" showErrorMessage="1" sqref="T22">
      <formula1>$T$28:$T$64</formula1>
    </dataValidation>
    <dataValidation type="list" allowBlank="1" showInputMessage="1" showErrorMessage="1" sqref="T21">
      <formula1>$S$28:$S$64</formula1>
    </dataValidation>
    <dataValidation type="list" showInputMessage="1" showErrorMessage="1" sqref="D7">
      <formula1>Direction</formula1>
    </dataValidation>
    <dataValidation type="decimal" operator="greaterThan" allowBlank="1" showInputMessage="1" showErrorMessage="1" errorTitle="Level" error="Plese enter a value over zero._x000a_" sqref="L7:N9">
      <formula1>0</formula1>
    </dataValidation>
    <dataValidation type="decimal" operator="greaterThan" allowBlank="1" showInputMessage="1" showErrorMessage="1" errorTitle="Instrument per underlying" error="Enter a number over zero." sqref="E7:E9">
      <formula1>0</formula1>
    </dataValidation>
    <dataValidation type="whole" operator="greaterThan" allowBlank="1" showInputMessage="1" showErrorMessage="1" sqref="E2">
      <formula1>0</formula1>
    </dataValidation>
    <dataValidation type="date" operator="greaterThan" allowBlank="1" showInputMessage="1" showErrorMessage="1" errorTitle="Listing Date" error="Must be a future trading date." sqref="H2">
      <formula1>TODAY()</formula1>
    </dataValidation>
    <dataValidation type="list" errorStyle="information" showInputMessage="1" sqref="A2">
      <formula1>InstrumentSubType</formula1>
    </dataValidation>
    <dataValidation type="list" showInputMessage="1" showErrorMessage="1" sqref="D8:D9">
      <formula1>CallPut</formula1>
    </dataValidation>
    <dataValidation type="list" allowBlank="1" showInputMessage="1" showErrorMessage="1" sqref="F7:F9">
      <formula1>InstrumentCurrencies</formula1>
    </dataValidation>
    <dataValidation type="list" errorStyle="information" allowBlank="1" showInputMessage="1" sqref="F2">
      <formula1>SettlementTypes</formula1>
    </dataValidation>
    <dataValidation errorStyle="information" allowBlank="1" showInputMessage="1" sqref="J2"/>
    <dataValidation type="list" errorStyle="information" showInputMessage="1" sqref="B2">
      <formula1>StarCAM_Exchanges</formula1>
    </dataValidation>
    <dataValidation type="list" errorStyle="information" allowBlank="1" showInputMessage="1" sqref="C2">
      <formula1>StarCAM_Issuers</formula1>
    </dataValidation>
    <dataValidation type="list" errorStyle="information" allowBlank="1" showInputMessage="1" sqref="G2">
      <formula1>ExcersizeTypes</formula1>
    </dataValidation>
    <dataValidation type="list" errorStyle="information" allowBlank="1" showInputMessage="1" sqref="I2">
      <formula1>TradingCurrencies</formula1>
    </dataValidation>
    <dataValidation type="list" allowBlank="1" showInputMessage="1" showErrorMessage="1" sqref="D2">
      <formula1>Market_Maker</formula1>
    </dataValidation>
    <dataValidation type="whole" operator="greaterThan" allowBlank="1" showInputMessage="1" showErrorMessage="1" errorTitle="Number of issued instruments" error="Plese enter a whole number over zero." sqref="J7:J9">
      <formula1>0</formula1>
    </dataValidation>
    <dataValidation type="date" operator="greaterThan" allowBlank="1" showInputMessage="1" showErrorMessage="1" errorTitle="Expiration date" error="Please enter a valid date." sqref="I7:I9">
      <formula1>1</formula1>
    </dataValidation>
    <dataValidation type="date" operator="greaterThan" allowBlank="1" showInputMessage="1" showErrorMessage="1" errorTitle="Last trading date" error="Please enter a valid date." sqref="G7:H9 K7:K9 O7:R9">
      <formula1>1</formula1>
    </dataValidation>
    <dataValidation allowBlank="1" showInputMessage="1" sqref="S7:S9"/>
  </dataValidations>
  <pageMargins left="0.70866141732283472" right="0.70866141732283472" top="0.74803149606299213" bottom="0.74803149606299213" header="0.31496062992125984" footer="0.31496062992125984"/>
  <pageSetup paperSize="8" scale="52"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
  <sheetViews>
    <sheetView workbookViewId="0"/>
  </sheetViews>
  <sheetFormatPr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36" sqref="J36"/>
    </sheetView>
  </sheetViews>
  <sheetFormatPr defaultRowHeight="1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76</vt:i4>
      </vt:variant>
    </vt:vector>
  </HeadingPairs>
  <TitlesOfParts>
    <vt:vector size="87" baseType="lpstr">
      <vt:lpstr>Coupon Bonds</vt:lpstr>
      <vt:lpstr>LookupValues</vt:lpstr>
      <vt:lpstr>Instructions-Examples</vt:lpstr>
      <vt:lpstr>Notes</vt:lpstr>
      <vt:lpstr>ETF Reference Data</vt:lpstr>
      <vt:lpstr>WC_Underlyings</vt:lpstr>
      <vt:lpstr>Warrants and Certificates Notes</vt:lpstr>
      <vt:lpstr>Sheet1</vt:lpstr>
      <vt:lpstr>Sheet2</vt:lpstr>
      <vt:lpstr>Sheet3</vt:lpstr>
      <vt:lpstr>Sheet4</vt:lpstr>
      <vt:lpstr>BondIssuers</vt:lpstr>
      <vt:lpstr>BondIssuerTable</vt:lpstr>
      <vt:lpstr>BondIssuingAgent</vt:lpstr>
      <vt:lpstr>BondIssuingAgentsTable</vt:lpstr>
      <vt:lpstr>BondMTNStandalone</vt:lpstr>
      <vt:lpstr>BondSegment</vt:lpstr>
      <vt:lpstr>CallPut</vt:lpstr>
      <vt:lpstr>Commodities</vt:lpstr>
      <vt:lpstr>Commodities_Column</vt:lpstr>
      <vt:lpstr>CouponBondIssuers</vt:lpstr>
      <vt:lpstr>CouponBondIssuersTable</vt:lpstr>
      <vt:lpstr>CouponBondProgram</vt:lpstr>
      <vt:lpstr>CouponBondSegment</vt:lpstr>
      <vt:lpstr>CouponLeadManagers</vt:lpstr>
      <vt:lpstr>CouponLeadManagersTable</vt:lpstr>
      <vt:lpstr>CouponsPerYear</vt:lpstr>
      <vt:lpstr>Currency</vt:lpstr>
      <vt:lpstr>Currency_Column</vt:lpstr>
      <vt:lpstr>DayAdjustmentMethod</vt:lpstr>
      <vt:lpstr>DayCountMethod</vt:lpstr>
      <vt:lpstr>DayCountMethod2</vt:lpstr>
      <vt:lpstr>Direction</vt:lpstr>
      <vt:lpstr>Direction_Lookup</vt:lpstr>
      <vt:lpstr>Equity</vt:lpstr>
      <vt:lpstr>Equity_Column</vt:lpstr>
      <vt:lpstr>ETF_Actively_Managed_Fund</vt:lpstr>
      <vt:lpstr>ETF_Asset_Class</vt:lpstr>
      <vt:lpstr>ETF_Leverage</vt:lpstr>
      <vt:lpstr>ETF_Replication_Method</vt:lpstr>
      <vt:lpstr>ETF_Size_Sector</vt:lpstr>
      <vt:lpstr>ETF_Style</vt:lpstr>
      <vt:lpstr>ETF_UCITSIII</vt:lpstr>
      <vt:lpstr>ExcersizeTypes</vt:lpstr>
      <vt:lpstr>FixedIncome</vt:lpstr>
      <vt:lpstr>FixedIncome_Column</vt:lpstr>
      <vt:lpstr>FloatingFixed</vt:lpstr>
      <vt:lpstr>Income_Treatment</vt:lpstr>
      <vt:lpstr>InstrumentCurrencies</vt:lpstr>
      <vt:lpstr>InstrumentsCouponBond</vt:lpstr>
      <vt:lpstr>InstrumentSubType</vt:lpstr>
      <vt:lpstr>'Warrants and Certificates Notes'!Issuer</vt:lpstr>
      <vt:lpstr>IssuerCouponBond</vt:lpstr>
      <vt:lpstr>Market_Maker</vt:lpstr>
      <vt:lpstr>Market_Maker_Table</vt:lpstr>
      <vt:lpstr>MixedAssetClass</vt:lpstr>
      <vt:lpstr>MixedAssetClass_Column</vt:lpstr>
      <vt:lpstr>'Coupon Bonds'!Print_Area</vt:lpstr>
      <vt:lpstr>ReferenceRate</vt:lpstr>
      <vt:lpstr>SettlementTypes</vt:lpstr>
      <vt:lpstr>StarCAM_ETFIssuers</vt:lpstr>
      <vt:lpstr>StarCAM_ETFIssuers_Table</vt:lpstr>
      <vt:lpstr>StarCAM_Exchanges</vt:lpstr>
      <vt:lpstr>StarCAM_Issuers</vt:lpstr>
      <vt:lpstr>StarCAM_Issuers_Table</vt:lpstr>
      <vt:lpstr>TradingCurrencies</vt:lpstr>
      <vt:lpstr>WC_</vt:lpstr>
      <vt:lpstr>WC__Column</vt:lpstr>
      <vt:lpstr>WC_Asset_Classes</vt:lpstr>
      <vt:lpstr>WC_Commodities</vt:lpstr>
      <vt:lpstr>WC_Commodities_Column</vt:lpstr>
      <vt:lpstr>WC_Funds</vt:lpstr>
      <vt:lpstr>WC_Funds_Column</vt:lpstr>
      <vt:lpstr>WC_FX</vt:lpstr>
      <vt:lpstr>WC_FX_Column</vt:lpstr>
      <vt:lpstr>WC_Indexes</vt:lpstr>
      <vt:lpstr>WC_Indexes_Column</vt:lpstr>
      <vt:lpstr>WC_ISIN_Lookup</vt:lpstr>
      <vt:lpstr>WC_Mixed</vt:lpstr>
      <vt:lpstr>WC_Mixed_Column</vt:lpstr>
      <vt:lpstr>WC_Rates</vt:lpstr>
      <vt:lpstr>WC_Rates_Column</vt:lpstr>
      <vt:lpstr>WC_Shares</vt:lpstr>
      <vt:lpstr>WC_Shares_Column</vt:lpstr>
      <vt:lpstr>Version</vt:lpstr>
      <vt:lpstr>Volatility</vt:lpstr>
      <vt:lpstr>Volatility_Column</vt:lpstr>
    </vt:vector>
  </TitlesOfParts>
  <Company>The Nasdaq OMX Group,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Haskell</dc:creator>
  <cp:lastModifiedBy>Maria Gartz</cp:lastModifiedBy>
  <cp:lastPrinted>2012-09-17T12:56:27Z</cp:lastPrinted>
  <dcterms:created xsi:type="dcterms:W3CDTF">2010-06-11T13:43:43Z</dcterms:created>
  <dcterms:modified xsi:type="dcterms:W3CDTF">2016-03-10T12:17:59Z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