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defaultThemeVersion="124226"/>
  <bookViews>
    <workbookView xWindow="-8448" yWindow="1152" windowWidth="25596" windowHeight="13080" firstSheet="1"/>
  </bookViews>
  <sheets>
    <sheet name="Structured Bonds" sheetId="6" r:id="rId1"/>
    <sheet name="Warrants and Certificates" sheetId="1" r:id="rId2"/>
    <sheet name="Coupon Bonds" sheetId="7" r:id="rId3"/>
    <sheet name="Option rights" sheetId="20" r:id="rId4"/>
    <sheet name="ETFs" sheetId="12" r:id="rId5"/>
    <sheet name="LookupValues" sheetId="10" state="hidden" r:id="rId6"/>
    <sheet name="Instructions-Examples" sheetId="8" state="hidden" r:id="rId7"/>
    <sheet name="Notes" sheetId="11" state="hidden" r:id="rId8"/>
    <sheet name="ETF Reference Data" sheetId="13" state="hidden" r:id="rId9"/>
    <sheet name="WC_Underlyings" sheetId="14" state="hidden" r:id="rId10"/>
    <sheet name="Warrants and Certificates Notes" sheetId="16" state="hidden" r:id="rId11"/>
    <sheet name="Sheet1" sheetId="17" state="hidden" r:id="rId12"/>
    <sheet name="Sheet2" sheetId="18" state="hidden" r:id="rId13"/>
    <sheet name="Sheet3" sheetId="19" state="hidden" r:id="rId14"/>
    <sheet name="Sheet4" sheetId="21" state="hidden" r:id="rId15"/>
    <sheet name="Sheet5" sheetId="22" state="hidden" r:id="rId16"/>
  </sheets>
  <definedNames>
    <definedName name="_xlnm._FilterDatabase" localSheetId="8" hidden="1">'ETF Reference Data'!$E$1:$E$29</definedName>
    <definedName name="_xlnm._FilterDatabase" localSheetId="5" hidden="1">LookupValues!#REF!</definedName>
    <definedName name="BondIssuers">LookupValues!$U$2:$U$44</definedName>
    <definedName name="BondIssuerTable">LookupValues!$U$2:$V$44</definedName>
    <definedName name="BondIssuingAgent">LookupValues!$W$2:$W$36</definedName>
    <definedName name="BondIssuingAgentsTable">LookupValues!$W$2:$Y$36</definedName>
    <definedName name="BondMTNStandalone">LookupValues!$Z$2:$Z$3</definedName>
    <definedName name="BondSegment">LookupValues!$T$2:$T$8</definedName>
    <definedName name="CallPut">LookupValues!$K$2:$K$3</definedName>
    <definedName name="Commodities">'ETF Reference Data'!$K$1</definedName>
    <definedName name="Commodities_Column">'ETF Reference Data'!$K:$K</definedName>
    <definedName name="CouponBondIssuers">LookupValues!$AA$2:$AA$260</definedName>
    <definedName name="CouponBondIssuersTable">LookupValues!$AA$2:$AB$268</definedName>
    <definedName name="CouponBondProgram">LookupValues!$AI$2:$AI$5</definedName>
    <definedName name="CouponBondSegment">LookupValues!$AF$2:$AF$13</definedName>
    <definedName name="CouponLeadManagers">LookupValues!$AC$2:$AC$36</definedName>
    <definedName name="CouponLeadManagersTable">LookupValues!$AC$2:$AE$36</definedName>
    <definedName name="CouponsPerYear">LookupValues!$AJ$2:$AJ$7</definedName>
    <definedName name="Currency">'ETF Reference Data'!$M$1</definedName>
    <definedName name="Currency_Column">'ETF Reference Data'!$M:$M</definedName>
    <definedName name="DayAdjustmentMethod">LookupValues!$AL$2:$AL$5</definedName>
    <definedName name="DayCountMethod">LookupValues!$AK$2:$AK$6</definedName>
    <definedName name="DayCountMethod2">LookupValues!$AK$2:$AK$7</definedName>
    <definedName name="Direction">LookupValues!$L$2:$L$3</definedName>
    <definedName name="Direction_Lookup">LookupValues!$B$2:$D$18</definedName>
    <definedName name="Equity">'ETF Reference Data'!$G$1</definedName>
    <definedName name="Equity_Column">'ETF Reference Data'!$G:$G</definedName>
    <definedName name="Equity_warrants" localSheetId="3">'Option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LookupValues!$R$2:$R$32</definedName>
    <definedName name="EUSIPA_Name">LookupValues!$S$2:$S$32</definedName>
    <definedName name="EUSIPA_Table">LookupValues!$R$2:$S$32</definedName>
    <definedName name="ExcersizeTypes">LookupValues!$I$2:$I$3</definedName>
    <definedName name="FixedIncome">'ETF Reference Data'!$I$1</definedName>
    <definedName name="FixedIncome_Column">'ETF Reference Data'!$I:$I</definedName>
    <definedName name="FloatingFixed">LookupValues!$AG$2:$AG$3</definedName>
    <definedName name="Income_Treatment">'ETF Reference Data'!$D$2:$D$4</definedName>
    <definedName name="InstrumentCurrencies">LookupValues!$M$2:$M$7</definedName>
    <definedName name="Instruments">'Warrants and Certificates'!$A$6:$BQ$205</definedName>
    <definedName name="InstrumentsCouponBond" comment="This is the data region for the instruments for the coupon template">'Coupon Bonds'!$A$6:$T$106</definedName>
    <definedName name="InstrumentsETF">ETFs!$A$7:$X$107</definedName>
    <definedName name="InstrumentsOptionRights">'Option rights'!$A$6:$L$7</definedName>
    <definedName name="InstrumentsStructuredBond" comment="Data Region for Structured Bond Instruments">'Structured Bonds'!$A$6:$AY$106</definedName>
    <definedName name="InstrumentSubType">LookupValues!$B$2:$B$11</definedName>
    <definedName name="Issuer" localSheetId="10">'Warrants and Certificates Notes'!$A$1:$K$2</definedName>
    <definedName name="Issuer">'Warrants and Certificates'!$A$1:$M$2</definedName>
    <definedName name="IssuerCouponBond" comment="This is the region for the Issuer Data for the Coupon Template">'Coupon Bonds'!$A$1:$J$2</definedName>
    <definedName name="IssuerETF">ETFs!$A$1:$H$2</definedName>
    <definedName name="IssuerOptionRights">'Option rights'!$A$1:$G$2</definedName>
    <definedName name="IssuerStructuredBond" comment="This is the data region for top line of the structured bond template">'Structured Bonds'!$A$1:$K$2</definedName>
    <definedName name="Market_Maker">LookupValues!$N$2:$N$24</definedName>
    <definedName name="Market_Maker_Table">LookupValues!$N$2:$O$24</definedName>
    <definedName name="MixedAssetClass">'ETF Reference Data'!$Q$1</definedName>
    <definedName name="MixedAssetClass_Column">'ETF Reference Data'!$Q:$Q</definedName>
    <definedName name="_xlnm.Print_Area" localSheetId="2">'Coupon Bonds'!$A$1:$T$106</definedName>
    <definedName name="_xlnm.Print_Area" localSheetId="4">ETFs!$A$1:$X$107</definedName>
    <definedName name="ReferenceRate">LookupValues!$AH$2:$AH$8</definedName>
    <definedName name="SelectedSubtype">'Warrants and Certificates'!$A$2</definedName>
    <definedName name="SettlementTypes">LookupValues!$H$2:$H$3</definedName>
    <definedName name="StarCAM_ETFIssuers">LookupValues!$P$2:$P$13</definedName>
    <definedName name="StarCAM_ETFIssuers_Table">LookupValues!$P$2:$Q$13</definedName>
    <definedName name="StarCAM_Exchanges">LookupValues!$E$2:$E$4</definedName>
    <definedName name="StarCAM_Issuers">LookupValues!$F$2:$F$41</definedName>
    <definedName name="StarCAM_Issuers_Table">LookupValues!$F$2:$G$41</definedName>
    <definedName name="TradingCurrencies">LookupValues!$J$2:$J$5</definedName>
    <definedName name="Underlying_Instrument_Type" comment="Underlyings for the Warrant/Cert dropdown">#REF!</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Funds">WC_Underlyings!$K$1</definedName>
    <definedName name="WC_Funds_Column">WC_Underlyings!$K:$K</definedName>
    <definedName name="WC_FX">WC_Underlyings!$I$1</definedName>
    <definedName name="WC_FX_Column">WC_Underlyings!$I:$I</definedName>
    <definedName name="WC_Indexes">WC_Underlyings!$H$1</definedName>
    <definedName name="WC_Indexes_Column">WC_Underlyings!$H:$H</definedName>
    <definedName name="WC_ISIN_Lookup">WC_Underlyings!$A:$B</definedName>
    <definedName name="WC_Mixed">WC_Underlyings!$L$1</definedName>
    <definedName name="WC_Mixed_Column">WC_Underlyings!$L:$L</definedName>
    <definedName name="WC_Rates">WC_Underlyings!$J$1</definedName>
    <definedName name="WC_Rates_Column">WC_Underlyings!$J:$J</definedName>
    <definedName name="WC_Shares">WC_Underlyings!$G$1</definedName>
    <definedName name="WC_Shares_Column">WC_Underlyings!$G:$G</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XHEL_Issuers" localSheetId="3">LookupValues!$F$2:$G$140</definedName>
  </definedNames>
  <calcPr calcId="145621"/>
</workbook>
</file>

<file path=xl/calcChain.xml><?xml version="1.0" encoding="utf-8"?>
<calcChain xmlns="http://schemas.openxmlformats.org/spreadsheetml/2006/main">
  <c r="V7" i="1" l="1"/>
  <c r="M2" i="1" l="1"/>
  <c r="K2" i="1"/>
  <c r="J2" i="1"/>
  <c r="V8" i="1" l="1"/>
  <c r="V9" i="1"/>
  <c r="V10" i="1"/>
  <c r="L7" i="20" l="1"/>
  <c r="G2" i="20" l="1"/>
  <c r="V11" i="1" l="1"/>
  <c r="H2" i="7" l="1"/>
  <c r="K2" i="6" l="1"/>
  <c r="J2" i="6"/>
  <c r="J2" i="7"/>
  <c r="I2" i="7" l="1"/>
  <c r="H2" i="12"/>
  <c r="G2" i="12"/>
  <c r="I2" i="6"/>
  <c r="AA8" i="1"/>
  <c r="AF8" i="1"/>
  <c r="AK8" i="1"/>
  <c r="AP8" i="1"/>
  <c r="AU8" i="1"/>
  <c r="AZ8" i="1"/>
  <c r="BE8" i="1"/>
  <c r="BJ8" i="1"/>
  <c r="BO8" i="1"/>
  <c r="AA9" i="1"/>
  <c r="AF9" i="1"/>
  <c r="AK9" i="1"/>
  <c r="AP9" i="1"/>
  <c r="AU9" i="1"/>
  <c r="AZ9" i="1"/>
  <c r="BE9" i="1"/>
  <c r="BJ9" i="1"/>
  <c r="BO9" i="1"/>
  <c r="AA10" i="1"/>
  <c r="AF10" i="1"/>
  <c r="AK10" i="1"/>
  <c r="AP10" i="1"/>
  <c r="AU10" i="1"/>
  <c r="AZ10" i="1"/>
  <c r="BE10" i="1"/>
  <c r="BJ10" i="1"/>
  <c r="BO10" i="1"/>
  <c r="AA11" i="1"/>
  <c r="AF11" i="1"/>
  <c r="AK11" i="1"/>
  <c r="AP11" i="1"/>
  <c r="AU11" i="1"/>
  <c r="AZ11" i="1"/>
  <c r="BE11" i="1"/>
  <c r="BJ11" i="1"/>
  <c r="BO11" i="1"/>
  <c r="V12" i="1"/>
  <c r="AA12" i="1"/>
  <c r="AF12" i="1"/>
  <c r="AK12" i="1"/>
  <c r="AP12" i="1"/>
  <c r="AU12" i="1"/>
  <c r="AZ12" i="1"/>
  <c r="BE12" i="1"/>
  <c r="BJ12" i="1"/>
  <c r="BO12" i="1"/>
  <c r="V13" i="1"/>
  <c r="AA13" i="1"/>
  <c r="AF13" i="1"/>
  <c r="AK13" i="1"/>
  <c r="AP13" i="1"/>
  <c r="AU13" i="1"/>
  <c r="AZ13" i="1"/>
  <c r="BE13" i="1"/>
  <c r="BJ13" i="1"/>
  <c r="BO13" i="1"/>
  <c r="V14" i="1"/>
  <c r="AA14" i="1"/>
  <c r="AF14" i="1"/>
  <c r="AK14" i="1"/>
  <c r="AP14" i="1"/>
  <c r="AU14" i="1"/>
  <c r="AZ14" i="1"/>
  <c r="BE14" i="1"/>
  <c r="BJ14" i="1"/>
  <c r="BO14" i="1"/>
  <c r="V15" i="1"/>
  <c r="AA15" i="1"/>
  <c r="AF15" i="1"/>
  <c r="AK15" i="1"/>
  <c r="AP15" i="1"/>
  <c r="AU15" i="1"/>
  <c r="AZ15" i="1"/>
  <c r="BE15" i="1"/>
  <c r="BJ15" i="1"/>
  <c r="BO15" i="1"/>
  <c r="V16" i="1"/>
  <c r="AA16" i="1"/>
  <c r="AF16" i="1"/>
  <c r="AK16" i="1"/>
  <c r="AP16" i="1"/>
  <c r="AU16" i="1"/>
  <c r="AZ16" i="1"/>
  <c r="BE16" i="1"/>
  <c r="BJ16" i="1"/>
  <c r="BO16" i="1"/>
  <c r="V17" i="1"/>
  <c r="AA17" i="1"/>
  <c r="AF17" i="1"/>
  <c r="AK17" i="1"/>
  <c r="AP17" i="1"/>
  <c r="AU17" i="1"/>
  <c r="AZ17" i="1"/>
  <c r="BE17" i="1"/>
  <c r="BJ17" i="1"/>
  <c r="BO17" i="1"/>
  <c r="AA18" i="1"/>
  <c r="AF18" i="1"/>
  <c r="AK18" i="1"/>
  <c r="AP18" i="1"/>
  <c r="AU18" i="1"/>
  <c r="AZ18" i="1"/>
  <c r="BE18" i="1"/>
  <c r="BJ18" i="1"/>
  <c r="BO18" i="1"/>
  <c r="V19" i="1"/>
  <c r="AA19" i="1"/>
  <c r="AF19" i="1"/>
  <c r="AK19" i="1"/>
  <c r="AP19" i="1"/>
  <c r="AU19" i="1"/>
  <c r="AZ19" i="1"/>
  <c r="BE19" i="1"/>
  <c r="BJ19" i="1"/>
  <c r="BO19" i="1"/>
  <c r="V20" i="1"/>
  <c r="AA20" i="1"/>
  <c r="AF20" i="1"/>
  <c r="AK20" i="1"/>
  <c r="AP20" i="1"/>
  <c r="AU20" i="1"/>
  <c r="AZ20" i="1"/>
  <c r="BE20" i="1"/>
  <c r="BJ20" i="1"/>
  <c r="BO20" i="1"/>
  <c r="V21" i="1"/>
  <c r="AA21" i="1"/>
  <c r="AF21" i="1"/>
  <c r="AK21" i="1"/>
  <c r="AP21" i="1"/>
  <c r="AU21" i="1"/>
  <c r="AZ21" i="1"/>
  <c r="BE21" i="1"/>
  <c r="BJ21" i="1"/>
  <c r="BO21" i="1"/>
  <c r="V22" i="1"/>
  <c r="AA22" i="1"/>
  <c r="AF22" i="1"/>
  <c r="AK22" i="1"/>
  <c r="AP22" i="1"/>
  <c r="AU22" i="1"/>
  <c r="AZ22" i="1"/>
  <c r="BE22" i="1"/>
  <c r="BJ22" i="1"/>
  <c r="BO22" i="1"/>
  <c r="V23" i="1"/>
  <c r="AA23" i="1"/>
  <c r="AF23" i="1"/>
  <c r="AK23" i="1"/>
  <c r="AP23" i="1"/>
  <c r="AU23" i="1"/>
  <c r="AZ23" i="1"/>
  <c r="BE23" i="1"/>
  <c r="BJ23" i="1"/>
  <c r="BO23" i="1"/>
  <c r="V24" i="1"/>
  <c r="AA24" i="1"/>
  <c r="AF24" i="1"/>
  <c r="AK24" i="1"/>
  <c r="AP24" i="1"/>
  <c r="AU24" i="1"/>
  <c r="AZ24" i="1"/>
  <c r="BE24" i="1"/>
  <c r="BJ24" i="1"/>
  <c r="BO24" i="1"/>
  <c r="V25" i="1"/>
  <c r="AA25" i="1"/>
  <c r="AF25" i="1"/>
  <c r="AK25" i="1"/>
  <c r="AP25" i="1"/>
  <c r="AU25" i="1"/>
  <c r="AZ25" i="1"/>
  <c r="BE25" i="1"/>
  <c r="BJ25" i="1"/>
  <c r="BO25" i="1"/>
  <c r="V26" i="1"/>
  <c r="AA26" i="1"/>
  <c r="AF26" i="1"/>
  <c r="AK26" i="1"/>
  <c r="AP26" i="1"/>
  <c r="AU26" i="1"/>
  <c r="AZ26" i="1"/>
  <c r="BE26" i="1"/>
  <c r="BJ26" i="1"/>
  <c r="BO26" i="1"/>
  <c r="V27" i="1"/>
  <c r="AA27" i="1"/>
  <c r="AF27" i="1"/>
  <c r="AK27" i="1"/>
  <c r="AP27" i="1"/>
  <c r="AU27" i="1"/>
  <c r="AZ27" i="1"/>
  <c r="BE27" i="1"/>
  <c r="BJ27" i="1"/>
  <c r="BO27" i="1"/>
  <c r="V28" i="1"/>
  <c r="AA28" i="1"/>
  <c r="AF28" i="1"/>
  <c r="AK28" i="1"/>
  <c r="AP28" i="1"/>
  <c r="AU28" i="1"/>
  <c r="AZ28" i="1"/>
  <c r="BE28" i="1"/>
  <c r="BJ28" i="1"/>
  <c r="BO28" i="1"/>
  <c r="V29" i="1"/>
  <c r="AA29" i="1"/>
  <c r="AF29" i="1"/>
  <c r="AK29" i="1"/>
  <c r="AP29" i="1"/>
  <c r="AU29" i="1"/>
  <c r="AZ29" i="1"/>
  <c r="BE29" i="1"/>
  <c r="BJ29" i="1"/>
  <c r="BO29" i="1"/>
  <c r="V30" i="1"/>
  <c r="AA30" i="1"/>
  <c r="AF30" i="1"/>
  <c r="AK30" i="1"/>
  <c r="AP30" i="1"/>
  <c r="AU30" i="1"/>
  <c r="AZ30" i="1"/>
  <c r="BE30" i="1"/>
  <c r="BJ30" i="1"/>
  <c r="BO30" i="1"/>
  <c r="V31" i="1"/>
  <c r="AA31" i="1"/>
  <c r="AF31" i="1"/>
  <c r="AK31" i="1"/>
  <c r="AP31" i="1"/>
  <c r="AU31" i="1"/>
  <c r="AZ31" i="1"/>
  <c r="BE31" i="1"/>
  <c r="BJ31" i="1"/>
  <c r="BO31" i="1"/>
  <c r="V32" i="1"/>
  <c r="AA32" i="1"/>
  <c r="AF32" i="1"/>
  <c r="AK32" i="1"/>
  <c r="AP32" i="1"/>
  <c r="AU32" i="1"/>
  <c r="AZ32" i="1"/>
  <c r="BE32" i="1"/>
  <c r="BJ32" i="1"/>
  <c r="BO32" i="1"/>
  <c r="V33" i="1"/>
  <c r="AA33" i="1"/>
  <c r="AF33" i="1"/>
  <c r="AK33" i="1"/>
  <c r="AP33" i="1"/>
  <c r="AU33" i="1"/>
  <c r="AZ33" i="1"/>
  <c r="BE33" i="1"/>
  <c r="BJ33" i="1"/>
  <c r="BO33" i="1"/>
  <c r="V34" i="1"/>
  <c r="AA34" i="1"/>
  <c r="AF34" i="1"/>
  <c r="AK34" i="1"/>
  <c r="AP34" i="1"/>
  <c r="AU34" i="1"/>
  <c r="AZ34" i="1"/>
  <c r="BE34" i="1"/>
  <c r="BJ34" i="1"/>
  <c r="BO34" i="1"/>
  <c r="V35" i="1"/>
  <c r="AA35" i="1"/>
  <c r="AF35" i="1"/>
  <c r="AK35" i="1"/>
  <c r="AP35" i="1"/>
  <c r="AU35" i="1"/>
  <c r="AZ35" i="1"/>
  <c r="BE35" i="1"/>
  <c r="BJ35" i="1"/>
  <c r="BO35" i="1"/>
  <c r="V36" i="1"/>
  <c r="AA36" i="1"/>
  <c r="AF36" i="1"/>
  <c r="AK36" i="1"/>
  <c r="AP36" i="1"/>
  <c r="AU36" i="1"/>
  <c r="AZ36" i="1"/>
  <c r="BE36" i="1"/>
  <c r="BJ36" i="1"/>
  <c r="BO36" i="1"/>
  <c r="V37" i="1"/>
  <c r="AA37" i="1"/>
  <c r="AF37" i="1"/>
  <c r="AK37" i="1"/>
  <c r="AP37" i="1"/>
  <c r="AU37" i="1"/>
  <c r="AZ37" i="1"/>
  <c r="BE37" i="1"/>
  <c r="BJ37" i="1"/>
  <c r="BO37" i="1"/>
  <c r="V38" i="1"/>
  <c r="AA38" i="1"/>
  <c r="AF38" i="1"/>
  <c r="AK38" i="1"/>
  <c r="AP38" i="1"/>
  <c r="AU38" i="1"/>
  <c r="AZ38" i="1"/>
  <c r="BE38" i="1"/>
  <c r="BJ38" i="1"/>
  <c r="BO38" i="1"/>
  <c r="V39" i="1"/>
  <c r="AA39" i="1"/>
  <c r="AF39" i="1"/>
  <c r="AK39" i="1"/>
  <c r="AP39" i="1"/>
  <c r="AU39" i="1"/>
  <c r="AZ39" i="1"/>
  <c r="BE39" i="1"/>
  <c r="BJ39" i="1"/>
  <c r="BO39" i="1"/>
  <c r="V40" i="1"/>
  <c r="AA40" i="1"/>
  <c r="AF40" i="1"/>
  <c r="AK40" i="1"/>
  <c r="AP40" i="1"/>
  <c r="AU40" i="1"/>
  <c r="AZ40" i="1"/>
  <c r="BE40" i="1"/>
  <c r="BJ40" i="1"/>
  <c r="BO40" i="1"/>
  <c r="V41" i="1"/>
  <c r="AA41" i="1"/>
  <c r="AF41" i="1"/>
  <c r="AK41" i="1"/>
  <c r="AP41" i="1"/>
  <c r="AU41" i="1"/>
  <c r="AZ41" i="1"/>
  <c r="BE41" i="1"/>
  <c r="BJ41" i="1"/>
  <c r="BO41" i="1"/>
  <c r="V42" i="1"/>
  <c r="AA42" i="1"/>
  <c r="AF42" i="1"/>
  <c r="AK42" i="1"/>
  <c r="AP42" i="1"/>
  <c r="AU42" i="1"/>
  <c r="AZ42" i="1"/>
  <c r="BE42" i="1"/>
  <c r="BJ42" i="1"/>
  <c r="BO42" i="1"/>
  <c r="V43" i="1"/>
  <c r="AA43" i="1"/>
  <c r="AF43" i="1"/>
  <c r="AK43" i="1"/>
  <c r="AP43" i="1"/>
  <c r="AU43" i="1"/>
  <c r="AZ43" i="1"/>
  <c r="BE43" i="1"/>
  <c r="BJ43" i="1"/>
  <c r="BO43" i="1"/>
  <c r="V44" i="1"/>
  <c r="AA44" i="1"/>
  <c r="AF44" i="1"/>
  <c r="AK44" i="1"/>
  <c r="AP44" i="1"/>
  <c r="AU44" i="1"/>
  <c r="AZ44" i="1"/>
  <c r="BE44" i="1"/>
  <c r="BJ44" i="1"/>
  <c r="BO44" i="1"/>
  <c r="V45" i="1"/>
  <c r="AA45" i="1"/>
  <c r="AF45" i="1"/>
  <c r="AK45" i="1"/>
  <c r="AP45" i="1"/>
  <c r="AU45" i="1"/>
  <c r="AZ45" i="1"/>
  <c r="BE45" i="1"/>
  <c r="BJ45" i="1"/>
  <c r="BO45" i="1"/>
  <c r="V46" i="1"/>
  <c r="AA46" i="1"/>
  <c r="AF46" i="1"/>
  <c r="AK46" i="1"/>
  <c r="AP46" i="1"/>
  <c r="AU46" i="1"/>
  <c r="AZ46" i="1"/>
  <c r="BE46" i="1"/>
  <c r="BJ46" i="1"/>
  <c r="BO46" i="1"/>
  <c r="V47" i="1"/>
  <c r="AA47" i="1"/>
  <c r="AF47" i="1"/>
  <c r="AK47" i="1"/>
  <c r="AP47" i="1"/>
  <c r="AU47" i="1"/>
  <c r="AZ47" i="1"/>
  <c r="BE47" i="1"/>
  <c r="BJ47" i="1"/>
  <c r="BO47" i="1"/>
  <c r="V48" i="1"/>
  <c r="AA48" i="1"/>
  <c r="AF48" i="1"/>
  <c r="AK48" i="1"/>
  <c r="AP48" i="1"/>
  <c r="AU48" i="1"/>
  <c r="AZ48" i="1"/>
  <c r="BE48" i="1"/>
  <c r="BJ48" i="1"/>
  <c r="BO48" i="1"/>
  <c r="V49" i="1"/>
  <c r="AA49" i="1"/>
  <c r="AF49" i="1"/>
  <c r="AK49" i="1"/>
  <c r="AP49" i="1"/>
  <c r="AU49" i="1"/>
  <c r="AZ49" i="1"/>
  <c r="BE49" i="1"/>
  <c r="BJ49" i="1"/>
  <c r="BO49" i="1"/>
  <c r="V50" i="1"/>
  <c r="AA50" i="1"/>
  <c r="AF50" i="1"/>
  <c r="AK50" i="1"/>
  <c r="AP50" i="1"/>
  <c r="AU50" i="1"/>
  <c r="AZ50" i="1"/>
  <c r="BE50" i="1"/>
  <c r="BJ50" i="1"/>
  <c r="BO50" i="1"/>
  <c r="V51" i="1"/>
  <c r="AA51" i="1"/>
  <c r="AF51" i="1"/>
  <c r="AK51" i="1"/>
  <c r="AP51" i="1"/>
  <c r="AU51" i="1"/>
  <c r="AZ51" i="1"/>
  <c r="BE51" i="1"/>
  <c r="BJ51" i="1"/>
  <c r="BO51" i="1"/>
  <c r="V52" i="1"/>
  <c r="AA52" i="1"/>
  <c r="AF52" i="1"/>
  <c r="AK52" i="1"/>
  <c r="AP52" i="1"/>
  <c r="AU52" i="1"/>
  <c r="AZ52" i="1"/>
  <c r="BE52" i="1"/>
  <c r="BJ52" i="1"/>
  <c r="BO52" i="1"/>
  <c r="V53" i="1"/>
  <c r="AA53" i="1"/>
  <c r="AF53" i="1"/>
  <c r="AK53" i="1"/>
  <c r="AP53" i="1"/>
  <c r="AU53" i="1"/>
  <c r="AZ53" i="1"/>
  <c r="BE53" i="1"/>
  <c r="BJ53" i="1"/>
  <c r="BO53" i="1"/>
  <c r="V54" i="1"/>
  <c r="AA54" i="1"/>
  <c r="AF54" i="1"/>
  <c r="AK54" i="1"/>
  <c r="AP54" i="1"/>
  <c r="AU54" i="1"/>
  <c r="AZ54" i="1"/>
  <c r="BE54" i="1"/>
  <c r="BJ54" i="1"/>
  <c r="BO54" i="1"/>
  <c r="V55" i="1"/>
  <c r="AA55" i="1"/>
  <c r="AF55" i="1"/>
  <c r="AK55" i="1"/>
  <c r="AP55" i="1"/>
  <c r="AU55" i="1"/>
  <c r="AZ55" i="1"/>
  <c r="BE55" i="1"/>
  <c r="BJ55" i="1"/>
  <c r="BO55" i="1"/>
  <c r="V56" i="1"/>
  <c r="AA56" i="1"/>
  <c r="AF56" i="1"/>
  <c r="AK56" i="1"/>
  <c r="AP56" i="1"/>
  <c r="AU56" i="1"/>
  <c r="AZ56" i="1"/>
  <c r="BE56" i="1"/>
  <c r="BJ56" i="1"/>
  <c r="BO56" i="1"/>
  <c r="V57" i="1"/>
  <c r="AA57" i="1"/>
  <c r="AF57" i="1"/>
  <c r="AK57" i="1"/>
  <c r="AP57" i="1"/>
  <c r="AU57" i="1"/>
  <c r="AZ57" i="1"/>
  <c r="BE57" i="1"/>
  <c r="BJ57" i="1"/>
  <c r="BO57" i="1"/>
  <c r="V58" i="1"/>
  <c r="AA58" i="1"/>
  <c r="AF58" i="1"/>
  <c r="AK58" i="1"/>
  <c r="AP58" i="1"/>
  <c r="AU58" i="1"/>
  <c r="AZ58" i="1"/>
  <c r="BE58" i="1"/>
  <c r="BJ58" i="1"/>
  <c r="BO58" i="1"/>
  <c r="V59" i="1"/>
  <c r="AA59" i="1"/>
  <c r="AF59" i="1"/>
  <c r="AK59" i="1"/>
  <c r="AP59" i="1"/>
  <c r="AU59" i="1"/>
  <c r="AZ59" i="1"/>
  <c r="BE59" i="1"/>
  <c r="BJ59" i="1"/>
  <c r="BO59" i="1"/>
  <c r="V60" i="1"/>
  <c r="AA60" i="1"/>
  <c r="AF60" i="1"/>
  <c r="AK60" i="1"/>
  <c r="AP60" i="1"/>
  <c r="AU60" i="1"/>
  <c r="AZ60" i="1"/>
  <c r="BE60" i="1"/>
  <c r="BJ60" i="1"/>
  <c r="BO60" i="1"/>
  <c r="V61" i="1"/>
  <c r="AA61" i="1"/>
  <c r="AF61" i="1"/>
  <c r="AK61" i="1"/>
  <c r="AP61" i="1"/>
  <c r="AU61" i="1"/>
  <c r="AZ61" i="1"/>
  <c r="BE61" i="1"/>
  <c r="BJ61" i="1"/>
  <c r="BO61" i="1"/>
  <c r="V62" i="1"/>
  <c r="AA62" i="1"/>
  <c r="AF62" i="1"/>
  <c r="AK62" i="1"/>
  <c r="AP62" i="1"/>
  <c r="AU62" i="1"/>
  <c r="AZ62" i="1"/>
  <c r="BE62" i="1"/>
  <c r="BJ62" i="1"/>
  <c r="BO62" i="1"/>
  <c r="V63" i="1"/>
  <c r="AA63" i="1"/>
  <c r="AF63" i="1"/>
  <c r="AK63" i="1"/>
  <c r="AP63" i="1"/>
  <c r="AU63" i="1"/>
  <c r="AZ63" i="1"/>
  <c r="BE63" i="1"/>
  <c r="BJ63" i="1"/>
  <c r="BO63" i="1"/>
  <c r="V64" i="1"/>
  <c r="AA64" i="1"/>
  <c r="AF64" i="1"/>
  <c r="AK64" i="1"/>
  <c r="AP64" i="1"/>
  <c r="AU64" i="1"/>
  <c r="AZ64" i="1"/>
  <c r="BE64" i="1"/>
  <c r="BJ64" i="1"/>
  <c r="BO64" i="1"/>
  <c r="V65" i="1"/>
  <c r="AA65" i="1"/>
  <c r="AF65" i="1"/>
  <c r="AK65" i="1"/>
  <c r="AP65" i="1"/>
  <c r="AU65" i="1"/>
  <c r="AZ65" i="1"/>
  <c r="BE65" i="1"/>
  <c r="BJ65" i="1"/>
  <c r="BO65" i="1"/>
  <c r="V66" i="1"/>
  <c r="AA66" i="1"/>
  <c r="AF66" i="1"/>
  <c r="AK66" i="1"/>
  <c r="AP66" i="1"/>
  <c r="AU66" i="1"/>
  <c r="AZ66" i="1"/>
  <c r="BE66" i="1"/>
  <c r="BJ66" i="1"/>
  <c r="BO66" i="1"/>
  <c r="V67" i="1"/>
  <c r="AA67" i="1"/>
  <c r="AF67" i="1"/>
  <c r="AK67" i="1"/>
  <c r="AP67" i="1"/>
  <c r="AU67" i="1"/>
  <c r="AZ67" i="1"/>
  <c r="BE67" i="1"/>
  <c r="BJ67" i="1"/>
  <c r="BO67" i="1"/>
  <c r="V68" i="1"/>
  <c r="AA68" i="1"/>
  <c r="AF68" i="1"/>
  <c r="AK68" i="1"/>
  <c r="AP68" i="1"/>
  <c r="AU68" i="1"/>
  <c r="AZ68" i="1"/>
  <c r="BE68" i="1"/>
  <c r="BJ68" i="1"/>
  <c r="BO68" i="1"/>
  <c r="V69" i="1"/>
  <c r="AA69" i="1"/>
  <c r="AF69" i="1"/>
  <c r="AK69" i="1"/>
  <c r="AP69" i="1"/>
  <c r="AU69" i="1"/>
  <c r="AZ69" i="1"/>
  <c r="BE69" i="1"/>
  <c r="BJ69" i="1"/>
  <c r="BO69" i="1"/>
  <c r="V70" i="1"/>
  <c r="AA70" i="1"/>
  <c r="AF70" i="1"/>
  <c r="AK70" i="1"/>
  <c r="AP70" i="1"/>
  <c r="AU70" i="1"/>
  <c r="AZ70" i="1"/>
  <c r="BE70" i="1"/>
  <c r="BJ70" i="1"/>
  <c r="BO70" i="1"/>
  <c r="V71" i="1"/>
  <c r="AA71" i="1"/>
  <c r="AF71" i="1"/>
  <c r="AK71" i="1"/>
  <c r="AP71" i="1"/>
  <c r="AU71" i="1"/>
  <c r="AZ71" i="1"/>
  <c r="BE71" i="1"/>
  <c r="BJ71" i="1"/>
  <c r="BO71" i="1"/>
  <c r="V72" i="1"/>
  <c r="AA72" i="1"/>
  <c r="AF72" i="1"/>
  <c r="AK72" i="1"/>
  <c r="AP72" i="1"/>
  <c r="AU72" i="1"/>
  <c r="AZ72" i="1"/>
  <c r="BE72" i="1"/>
  <c r="BJ72" i="1"/>
  <c r="BO72" i="1"/>
  <c r="V73" i="1"/>
  <c r="AA73" i="1"/>
  <c r="AF73" i="1"/>
  <c r="AK73" i="1"/>
  <c r="AP73" i="1"/>
  <c r="AU73" i="1"/>
  <c r="AZ73" i="1"/>
  <c r="BE73" i="1"/>
  <c r="BJ73" i="1"/>
  <c r="BO73" i="1"/>
  <c r="V74" i="1"/>
  <c r="AA74" i="1"/>
  <c r="AF74" i="1"/>
  <c r="AK74" i="1"/>
  <c r="AP74" i="1"/>
  <c r="AU74" i="1"/>
  <c r="AZ74" i="1"/>
  <c r="BE74" i="1"/>
  <c r="BJ74" i="1"/>
  <c r="BO74" i="1"/>
  <c r="V75" i="1"/>
  <c r="AA75" i="1"/>
  <c r="AF75" i="1"/>
  <c r="AK75" i="1"/>
  <c r="AP75" i="1"/>
  <c r="AU75" i="1"/>
  <c r="AZ75" i="1"/>
  <c r="BE75" i="1"/>
  <c r="BJ75" i="1"/>
  <c r="BO75" i="1"/>
  <c r="V76" i="1"/>
  <c r="AA76" i="1"/>
  <c r="AF76" i="1"/>
  <c r="AK76" i="1"/>
  <c r="AP76" i="1"/>
  <c r="AU76" i="1"/>
  <c r="AZ76" i="1"/>
  <c r="BE76" i="1"/>
  <c r="BJ76" i="1"/>
  <c r="BO76" i="1"/>
  <c r="V77" i="1"/>
  <c r="AA77" i="1"/>
  <c r="AF77" i="1"/>
  <c r="AK77" i="1"/>
  <c r="AP77" i="1"/>
  <c r="AU77" i="1"/>
  <c r="AZ77" i="1"/>
  <c r="BE77" i="1"/>
  <c r="BJ77" i="1"/>
  <c r="BO77" i="1"/>
  <c r="V78" i="1"/>
  <c r="AA78" i="1"/>
  <c r="AF78" i="1"/>
  <c r="AK78" i="1"/>
  <c r="AP78" i="1"/>
  <c r="AU78" i="1"/>
  <c r="AZ78" i="1"/>
  <c r="BE78" i="1"/>
  <c r="BJ78" i="1"/>
  <c r="BO78" i="1"/>
  <c r="V79" i="1"/>
  <c r="AA79" i="1"/>
  <c r="AF79" i="1"/>
  <c r="AK79" i="1"/>
  <c r="AP79" i="1"/>
  <c r="AU79" i="1"/>
  <c r="AZ79" i="1"/>
  <c r="BE79" i="1"/>
  <c r="BJ79" i="1"/>
  <c r="BO79" i="1"/>
  <c r="V80" i="1"/>
  <c r="AA80" i="1"/>
  <c r="AF80" i="1"/>
  <c r="AK80" i="1"/>
  <c r="AP80" i="1"/>
  <c r="AU80" i="1"/>
  <c r="AZ80" i="1"/>
  <c r="BE80" i="1"/>
  <c r="BJ80" i="1"/>
  <c r="BO80" i="1"/>
  <c r="V81" i="1"/>
  <c r="AA81" i="1"/>
  <c r="AF81" i="1"/>
  <c r="AK81" i="1"/>
  <c r="AP81" i="1"/>
  <c r="AU81" i="1"/>
  <c r="AZ81" i="1"/>
  <c r="BE81" i="1"/>
  <c r="BJ81" i="1"/>
  <c r="BO81" i="1"/>
  <c r="V82" i="1"/>
  <c r="AA82" i="1"/>
  <c r="AF82" i="1"/>
  <c r="AK82" i="1"/>
  <c r="AP82" i="1"/>
  <c r="AU82" i="1"/>
  <c r="AZ82" i="1"/>
  <c r="BE82" i="1"/>
  <c r="BJ82" i="1"/>
  <c r="BO82" i="1"/>
  <c r="V83" i="1"/>
  <c r="AA83" i="1"/>
  <c r="AF83" i="1"/>
  <c r="AK83" i="1"/>
  <c r="AP83" i="1"/>
  <c r="AU83" i="1"/>
  <c r="AZ83" i="1"/>
  <c r="BE83" i="1"/>
  <c r="BJ83" i="1"/>
  <c r="BO83" i="1"/>
  <c r="V84" i="1"/>
  <c r="AA84" i="1"/>
  <c r="AF84" i="1"/>
  <c r="AK84" i="1"/>
  <c r="AP84" i="1"/>
  <c r="AU84" i="1"/>
  <c r="AZ84" i="1"/>
  <c r="BE84" i="1"/>
  <c r="BJ84" i="1"/>
  <c r="BO84" i="1"/>
  <c r="V85" i="1"/>
  <c r="AA85" i="1"/>
  <c r="AF85" i="1"/>
  <c r="AK85" i="1"/>
  <c r="AP85" i="1"/>
  <c r="AU85" i="1"/>
  <c r="AZ85" i="1"/>
  <c r="BE85" i="1"/>
  <c r="BJ85" i="1"/>
  <c r="BO85" i="1"/>
  <c r="V86" i="1"/>
  <c r="AA86" i="1"/>
  <c r="AF86" i="1"/>
  <c r="AK86" i="1"/>
  <c r="AP86" i="1"/>
  <c r="AU86" i="1"/>
  <c r="AZ86" i="1"/>
  <c r="BE86" i="1"/>
  <c r="BJ86" i="1"/>
  <c r="BO86" i="1"/>
  <c r="V87" i="1"/>
  <c r="AA87" i="1"/>
  <c r="AF87" i="1"/>
  <c r="AK87" i="1"/>
  <c r="AP87" i="1"/>
  <c r="AU87" i="1"/>
  <c r="AZ87" i="1"/>
  <c r="BE87" i="1"/>
  <c r="BJ87" i="1"/>
  <c r="BO87" i="1"/>
  <c r="V88" i="1"/>
  <c r="AA88" i="1"/>
  <c r="AF88" i="1"/>
  <c r="AK88" i="1"/>
  <c r="AP88" i="1"/>
  <c r="AU88" i="1"/>
  <c r="AZ88" i="1"/>
  <c r="BE88" i="1"/>
  <c r="BJ88" i="1"/>
  <c r="BO88" i="1"/>
  <c r="V89" i="1"/>
  <c r="AA89" i="1"/>
  <c r="AF89" i="1"/>
  <c r="AK89" i="1"/>
  <c r="AP89" i="1"/>
  <c r="AU89" i="1"/>
  <c r="AZ89" i="1"/>
  <c r="BE89" i="1"/>
  <c r="BJ89" i="1"/>
  <c r="BO89" i="1"/>
  <c r="V90" i="1"/>
  <c r="AA90" i="1"/>
  <c r="AF90" i="1"/>
  <c r="AK90" i="1"/>
  <c r="AP90" i="1"/>
  <c r="AU90" i="1"/>
  <c r="AZ90" i="1"/>
  <c r="BE90" i="1"/>
  <c r="BJ90" i="1"/>
  <c r="BO90" i="1"/>
  <c r="V91" i="1"/>
  <c r="AA91" i="1"/>
  <c r="AF91" i="1"/>
  <c r="AK91" i="1"/>
  <c r="AP91" i="1"/>
  <c r="AU91" i="1"/>
  <c r="AZ91" i="1"/>
  <c r="BE91" i="1"/>
  <c r="BJ91" i="1"/>
  <c r="BO91" i="1"/>
  <c r="V92" i="1"/>
  <c r="AA92" i="1"/>
  <c r="AF92" i="1"/>
  <c r="AK92" i="1"/>
  <c r="AP92" i="1"/>
  <c r="AU92" i="1"/>
  <c r="AZ92" i="1"/>
  <c r="BE92" i="1"/>
  <c r="BJ92" i="1"/>
  <c r="BO92" i="1"/>
  <c r="V93" i="1"/>
  <c r="AA93" i="1"/>
  <c r="AF93" i="1"/>
  <c r="AK93" i="1"/>
  <c r="AP93" i="1"/>
  <c r="AU93" i="1"/>
  <c r="AZ93" i="1"/>
  <c r="BE93" i="1"/>
  <c r="BJ93" i="1"/>
  <c r="BO93" i="1"/>
  <c r="V94" i="1"/>
  <c r="AA94" i="1"/>
  <c r="AF94" i="1"/>
  <c r="AK94" i="1"/>
  <c r="AP94" i="1"/>
  <c r="AU94" i="1"/>
  <c r="AZ94" i="1"/>
  <c r="BE94" i="1"/>
  <c r="BJ94" i="1"/>
  <c r="BO94" i="1"/>
  <c r="V95" i="1"/>
  <c r="AA95" i="1"/>
  <c r="AF95" i="1"/>
  <c r="AK95" i="1"/>
  <c r="AP95" i="1"/>
  <c r="AU95" i="1"/>
  <c r="AZ95" i="1"/>
  <c r="BE95" i="1"/>
  <c r="BJ95" i="1"/>
  <c r="BO95" i="1"/>
  <c r="V96" i="1"/>
  <c r="AA96" i="1"/>
  <c r="AF96" i="1"/>
  <c r="AK96" i="1"/>
  <c r="AP96" i="1"/>
  <c r="AU96" i="1"/>
  <c r="AZ96" i="1"/>
  <c r="BE96" i="1"/>
  <c r="BJ96" i="1"/>
  <c r="BO96" i="1"/>
  <c r="V97" i="1"/>
  <c r="AA97" i="1"/>
  <c r="AF97" i="1"/>
  <c r="AK97" i="1"/>
  <c r="AP97" i="1"/>
  <c r="AU97" i="1"/>
  <c r="AZ97" i="1"/>
  <c r="BE97" i="1"/>
  <c r="BJ97" i="1"/>
  <c r="BO97" i="1"/>
  <c r="V98" i="1"/>
  <c r="AA98" i="1"/>
  <c r="AF98" i="1"/>
  <c r="AK98" i="1"/>
  <c r="AP98" i="1"/>
  <c r="AU98" i="1"/>
  <c r="AZ98" i="1"/>
  <c r="BE98" i="1"/>
  <c r="BJ98" i="1"/>
  <c r="BO98" i="1"/>
  <c r="V99" i="1"/>
  <c r="AA99" i="1"/>
  <c r="AF99" i="1"/>
  <c r="AK99" i="1"/>
  <c r="AP99" i="1"/>
  <c r="AU99" i="1"/>
  <c r="AZ99" i="1"/>
  <c r="BE99" i="1"/>
  <c r="BJ99" i="1"/>
  <c r="BO99" i="1"/>
  <c r="V100" i="1"/>
  <c r="AA100" i="1"/>
  <c r="AF100" i="1"/>
  <c r="AK100" i="1"/>
  <c r="AP100" i="1"/>
  <c r="AU100" i="1"/>
  <c r="AZ100" i="1"/>
  <c r="BE100" i="1"/>
  <c r="BJ100" i="1"/>
  <c r="BO100" i="1"/>
  <c r="V101" i="1"/>
  <c r="AA101" i="1"/>
  <c r="AF101" i="1"/>
  <c r="AK101" i="1"/>
  <c r="AP101" i="1"/>
  <c r="AU101" i="1"/>
  <c r="AZ101" i="1"/>
  <c r="BE101" i="1"/>
  <c r="BJ101" i="1"/>
  <c r="BO101" i="1"/>
  <c r="V102" i="1"/>
  <c r="AA102" i="1"/>
  <c r="AF102" i="1"/>
  <c r="AK102" i="1"/>
  <c r="AP102" i="1"/>
  <c r="AU102" i="1"/>
  <c r="AZ102" i="1"/>
  <c r="BE102" i="1"/>
  <c r="BJ102" i="1"/>
  <c r="BO102" i="1"/>
  <c r="V103" i="1"/>
  <c r="AA103" i="1"/>
  <c r="AF103" i="1"/>
  <c r="AK103" i="1"/>
  <c r="AP103" i="1"/>
  <c r="AU103" i="1"/>
  <c r="AZ103" i="1"/>
  <c r="BE103" i="1"/>
  <c r="BJ103" i="1"/>
  <c r="BO103" i="1"/>
  <c r="V104" i="1"/>
  <c r="AA104" i="1"/>
  <c r="AF104" i="1"/>
  <c r="AK104" i="1"/>
  <c r="AP104" i="1"/>
  <c r="AU104" i="1"/>
  <c r="AZ104" i="1"/>
  <c r="BE104" i="1"/>
  <c r="BJ104" i="1"/>
  <c r="BO104" i="1"/>
  <c r="V105" i="1"/>
  <c r="AA105" i="1"/>
  <c r="AF105" i="1"/>
  <c r="AK105" i="1"/>
  <c r="AP105" i="1"/>
  <c r="AU105" i="1"/>
  <c r="AZ105" i="1"/>
  <c r="BE105" i="1"/>
  <c r="BJ105" i="1"/>
  <c r="BO105" i="1"/>
  <c r="V106" i="1"/>
  <c r="AA106" i="1"/>
  <c r="AF106" i="1"/>
  <c r="AK106" i="1"/>
  <c r="AP106" i="1"/>
  <c r="AU106" i="1"/>
  <c r="AZ106" i="1"/>
  <c r="BE106" i="1"/>
  <c r="BJ106" i="1"/>
  <c r="BO106" i="1"/>
  <c r="V107" i="1"/>
  <c r="AA107" i="1"/>
  <c r="AF107" i="1"/>
  <c r="AK107" i="1"/>
  <c r="AP107" i="1"/>
  <c r="AU107" i="1"/>
  <c r="AZ107" i="1"/>
  <c r="BE107" i="1"/>
  <c r="BJ107" i="1"/>
  <c r="BO107" i="1"/>
  <c r="V108" i="1"/>
  <c r="AA108" i="1"/>
  <c r="AF108" i="1"/>
  <c r="AK108" i="1"/>
  <c r="AP108" i="1"/>
  <c r="AU108" i="1"/>
  <c r="AZ108" i="1"/>
  <c r="BE108" i="1"/>
  <c r="BJ108" i="1"/>
  <c r="BO108" i="1"/>
  <c r="V109" i="1"/>
  <c r="AA109" i="1"/>
  <c r="AF109" i="1"/>
  <c r="AK109" i="1"/>
  <c r="AP109" i="1"/>
  <c r="AU109" i="1"/>
  <c r="AZ109" i="1"/>
  <c r="BE109" i="1"/>
  <c r="BJ109" i="1"/>
  <c r="BO109" i="1"/>
  <c r="V110" i="1"/>
  <c r="AA110" i="1"/>
  <c r="AF110" i="1"/>
  <c r="AK110" i="1"/>
  <c r="AP110" i="1"/>
  <c r="AU110" i="1"/>
  <c r="AZ110" i="1"/>
  <c r="BE110" i="1"/>
  <c r="BJ110" i="1"/>
  <c r="BO110" i="1"/>
  <c r="V111" i="1"/>
  <c r="AA111" i="1"/>
  <c r="AF111" i="1"/>
  <c r="AK111" i="1"/>
  <c r="AP111" i="1"/>
  <c r="AU111" i="1"/>
  <c r="AZ111" i="1"/>
  <c r="BE111" i="1"/>
  <c r="BJ111" i="1"/>
  <c r="BO111" i="1"/>
  <c r="V112" i="1"/>
  <c r="AA112" i="1"/>
  <c r="AF112" i="1"/>
  <c r="AK112" i="1"/>
  <c r="AP112" i="1"/>
  <c r="AU112" i="1"/>
  <c r="AZ112" i="1"/>
  <c r="BE112" i="1"/>
  <c r="BJ112" i="1"/>
  <c r="BO112" i="1"/>
  <c r="V113" i="1"/>
  <c r="AA113" i="1"/>
  <c r="AF113" i="1"/>
  <c r="AK113" i="1"/>
  <c r="AP113" i="1"/>
  <c r="AU113" i="1"/>
  <c r="AZ113" i="1"/>
  <c r="BE113" i="1"/>
  <c r="BJ113" i="1"/>
  <c r="BO113" i="1"/>
  <c r="V114" i="1"/>
  <c r="AA114" i="1"/>
  <c r="AF114" i="1"/>
  <c r="AK114" i="1"/>
  <c r="AP114" i="1"/>
  <c r="AU114" i="1"/>
  <c r="AZ114" i="1"/>
  <c r="BE114" i="1"/>
  <c r="BJ114" i="1"/>
  <c r="BO114" i="1"/>
  <c r="V115" i="1"/>
  <c r="AA115" i="1"/>
  <c r="AF115" i="1"/>
  <c r="AK115" i="1"/>
  <c r="AP115" i="1"/>
  <c r="AU115" i="1"/>
  <c r="AZ115" i="1"/>
  <c r="BE115" i="1"/>
  <c r="BJ115" i="1"/>
  <c r="BO115" i="1"/>
  <c r="V116" i="1"/>
  <c r="AA116" i="1"/>
  <c r="AF116" i="1"/>
  <c r="AK116" i="1"/>
  <c r="AP116" i="1"/>
  <c r="AU116" i="1"/>
  <c r="AZ116" i="1"/>
  <c r="BE116" i="1"/>
  <c r="BJ116" i="1"/>
  <c r="BO116" i="1"/>
  <c r="V117" i="1"/>
  <c r="AA117" i="1"/>
  <c r="AF117" i="1"/>
  <c r="AK117" i="1"/>
  <c r="AP117" i="1"/>
  <c r="AU117" i="1"/>
  <c r="AZ117" i="1"/>
  <c r="BE117" i="1"/>
  <c r="BJ117" i="1"/>
  <c r="BO117" i="1"/>
  <c r="V118" i="1"/>
  <c r="AA118" i="1"/>
  <c r="AF118" i="1"/>
  <c r="AK118" i="1"/>
  <c r="AP118" i="1"/>
  <c r="AU118" i="1"/>
  <c r="AZ118" i="1"/>
  <c r="BE118" i="1"/>
  <c r="BJ118" i="1"/>
  <c r="BO118" i="1"/>
  <c r="V119" i="1"/>
  <c r="AA119" i="1"/>
  <c r="AF119" i="1"/>
  <c r="AK119" i="1"/>
  <c r="AP119" i="1"/>
  <c r="AU119" i="1"/>
  <c r="AZ119" i="1"/>
  <c r="BE119" i="1"/>
  <c r="BJ119" i="1"/>
  <c r="BO119" i="1"/>
  <c r="V120" i="1"/>
  <c r="AA120" i="1"/>
  <c r="AF120" i="1"/>
  <c r="AK120" i="1"/>
  <c r="AP120" i="1"/>
  <c r="AU120" i="1"/>
  <c r="AZ120" i="1"/>
  <c r="BE120" i="1"/>
  <c r="BJ120" i="1"/>
  <c r="BO120" i="1"/>
  <c r="V121" i="1"/>
  <c r="AA121" i="1"/>
  <c r="AF121" i="1"/>
  <c r="AK121" i="1"/>
  <c r="AP121" i="1"/>
  <c r="AU121" i="1"/>
  <c r="AZ121" i="1"/>
  <c r="BE121" i="1"/>
  <c r="BJ121" i="1"/>
  <c r="BO121" i="1"/>
  <c r="V122" i="1"/>
  <c r="AA122" i="1"/>
  <c r="AF122" i="1"/>
  <c r="AK122" i="1"/>
  <c r="AP122" i="1"/>
  <c r="AU122" i="1"/>
  <c r="AZ122" i="1"/>
  <c r="BE122" i="1"/>
  <c r="BJ122" i="1"/>
  <c r="BO122" i="1"/>
  <c r="V123" i="1"/>
  <c r="AA123" i="1"/>
  <c r="AF123" i="1"/>
  <c r="AK123" i="1"/>
  <c r="AP123" i="1"/>
  <c r="AU123" i="1"/>
  <c r="AZ123" i="1"/>
  <c r="BE123" i="1"/>
  <c r="BJ123" i="1"/>
  <c r="BO123" i="1"/>
  <c r="V124" i="1"/>
  <c r="AA124" i="1"/>
  <c r="AF124" i="1"/>
  <c r="AK124" i="1"/>
  <c r="AP124" i="1"/>
  <c r="AU124" i="1"/>
  <c r="AZ124" i="1"/>
  <c r="BE124" i="1"/>
  <c r="BJ124" i="1"/>
  <c r="BO124" i="1"/>
  <c r="V125" i="1"/>
  <c r="AA125" i="1"/>
  <c r="AF125" i="1"/>
  <c r="AK125" i="1"/>
  <c r="AP125" i="1"/>
  <c r="AU125" i="1"/>
  <c r="AZ125" i="1"/>
  <c r="BE125" i="1"/>
  <c r="BJ125" i="1"/>
  <c r="BO125" i="1"/>
  <c r="V126" i="1"/>
  <c r="AA126" i="1"/>
  <c r="AF126" i="1"/>
  <c r="AK126" i="1"/>
  <c r="AP126" i="1"/>
  <c r="AU126" i="1"/>
  <c r="AZ126" i="1"/>
  <c r="BE126" i="1"/>
  <c r="BJ126" i="1"/>
  <c r="BO126" i="1"/>
  <c r="V127" i="1"/>
  <c r="AA127" i="1"/>
  <c r="AF127" i="1"/>
  <c r="AK127" i="1"/>
  <c r="AP127" i="1"/>
  <c r="AU127" i="1"/>
  <c r="AZ127" i="1"/>
  <c r="BE127" i="1"/>
  <c r="BJ127" i="1"/>
  <c r="BO127" i="1"/>
  <c r="V128" i="1"/>
  <c r="AA128" i="1"/>
  <c r="AF128" i="1"/>
  <c r="AK128" i="1"/>
  <c r="AP128" i="1"/>
  <c r="AU128" i="1"/>
  <c r="AZ128" i="1"/>
  <c r="BE128" i="1"/>
  <c r="BJ128" i="1"/>
  <c r="BO128" i="1"/>
  <c r="V129" i="1"/>
  <c r="AA129" i="1"/>
  <c r="AF129" i="1"/>
  <c r="AK129" i="1"/>
  <c r="AP129" i="1"/>
  <c r="AU129" i="1"/>
  <c r="AZ129" i="1"/>
  <c r="BE129" i="1"/>
  <c r="BJ129" i="1"/>
  <c r="BO129" i="1"/>
  <c r="V130" i="1"/>
  <c r="AA130" i="1"/>
  <c r="AF130" i="1"/>
  <c r="AK130" i="1"/>
  <c r="AP130" i="1"/>
  <c r="AU130" i="1"/>
  <c r="AZ130" i="1"/>
  <c r="BE130" i="1"/>
  <c r="BJ130" i="1"/>
  <c r="BO130" i="1"/>
  <c r="V131" i="1"/>
  <c r="AA131" i="1"/>
  <c r="AF131" i="1"/>
  <c r="AK131" i="1"/>
  <c r="AP131" i="1"/>
  <c r="AU131" i="1"/>
  <c r="AZ131" i="1"/>
  <c r="BE131" i="1"/>
  <c r="BJ131" i="1"/>
  <c r="BO131" i="1"/>
  <c r="V132" i="1"/>
  <c r="AA132" i="1"/>
  <c r="AF132" i="1"/>
  <c r="AK132" i="1"/>
  <c r="AP132" i="1"/>
  <c r="AU132" i="1"/>
  <c r="AZ132" i="1"/>
  <c r="BE132" i="1"/>
  <c r="BJ132" i="1"/>
  <c r="BO132" i="1"/>
  <c r="V133" i="1"/>
  <c r="AA133" i="1"/>
  <c r="AF133" i="1"/>
  <c r="AK133" i="1"/>
  <c r="AP133" i="1"/>
  <c r="AU133" i="1"/>
  <c r="AZ133" i="1"/>
  <c r="BE133" i="1"/>
  <c r="BJ133" i="1"/>
  <c r="BO133" i="1"/>
  <c r="V134" i="1"/>
  <c r="AA134" i="1"/>
  <c r="AF134" i="1"/>
  <c r="AK134" i="1"/>
  <c r="AP134" i="1"/>
  <c r="AU134" i="1"/>
  <c r="AZ134" i="1"/>
  <c r="BE134" i="1"/>
  <c r="BJ134" i="1"/>
  <c r="BO134" i="1"/>
  <c r="V135" i="1"/>
  <c r="AA135" i="1"/>
  <c r="AF135" i="1"/>
  <c r="AK135" i="1"/>
  <c r="AP135" i="1"/>
  <c r="AU135" i="1"/>
  <c r="AZ135" i="1"/>
  <c r="BE135" i="1"/>
  <c r="BJ135" i="1"/>
  <c r="BO135" i="1"/>
  <c r="V136" i="1"/>
  <c r="AA136" i="1"/>
  <c r="AF136" i="1"/>
  <c r="AK136" i="1"/>
  <c r="AP136" i="1"/>
  <c r="AU136" i="1"/>
  <c r="AZ136" i="1"/>
  <c r="BE136" i="1"/>
  <c r="BJ136" i="1"/>
  <c r="BO136" i="1"/>
  <c r="V137" i="1"/>
  <c r="AA137" i="1"/>
  <c r="AF137" i="1"/>
  <c r="AK137" i="1"/>
  <c r="AP137" i="1"/>
  <c r="AU137" i="1"/>
  <c r="AZ137" i="1"/>
  <c r="BE137" i="1"/>
  <c r="BJ137" i="1"/>
  <c r="BO137" i="1"/>
  <c r="V138" i="1"/>
  <c r="AA138" i="1"/>
  <c r="AF138" i="1"/>
  <c r="AK138" i="1"/>
  <c r="AP138" i="1"/>
  <c r="AU138" i="1"/>
  <c r="AZ138" i="1"/>
  <c r="BE138" i="1"/>
  <c r="BJ138" i="1"/>
  <c r="BO138" i="1"/>
  <c r="V139" i="1"/>
  <c r="AA139" i="1"/>
  <c r="AF139" i="1"/>
  <c r="AK139" i="1"/>
  <c r="AP139" i="1"/>
  <c r="AU139" i="1"/>
  <c r="AZ139" i="1"/>
  <c r="BE139" i="1"/>
  <c r="BJ139" i="1"/>
  <c r="BO139" i="1"/>
  <c r="V140" i="1"/>
  <c r="AA140" i="1"/>
  <c r="AF140" i="1"/>
  <c r="AK140" i="1"/>
  <c r="AP140" i="1"/>
  <c r="AU140" i="1"/>
  <c r="AZ140" i="1"/>
  <c r="BE140" i="1"/>
  <c r="BJ140" i="1"/>
  <c r="BO140" i="1"/>
  <c r="V141" i="1"/>
  <c r="AA141" i="1"/>
  <c r="AF141" i="1"/>
  <c r="AK141" i="1"/>
  <c r="AP141" i="1"/>
  <c r="AU141" i="1"/>
  <c r="AZ141" i="1"/>
  <c r="BE141" i="1"/>
  <c r="BJ141" i="1"/>
  <c r="BO141" i="1"/>
  <c r="V142" i="1"/>
  <c r="AA142" i="1"/>
  <c r="AF142" i="1"/>
  <c r="AK142" i="1"/>
  <c r="AP142" i="1"/>
  <c r="AU142" i="1"/>
  <c r="AZ142" i="1"/>
  <c r="BE142" i="1"/>
  <c r="BJ142" i="1"/>
  <c r="BO142" i="1"/>
  <c r="V143" i="1"/>
  <c r="AA143" i="1"/>
  <c r="AF143" i="1"/>
  <c r="AK143" i="1"/>
  <c r="AP143" i="1"/>
  <c r="AU143" i="1"/>
  <c r="AZ143" i="1"/>
  <c r="BE143" i="1"/>
  <c r="BJ143" i="1"/>
  <c r="BO143" i="1"/>
  <c r="V144" i="1"/>
  <c r="AA144" i="1"/>
  <c r="AF144" i="1"/>
  <c r="AK144" i="1"/>
  <c r="AP144" i="1"/>
  <c r="AU144" i="1"/>
  <c r="AZ144" i="1"/>
  <c r="BE144" i="1"/>
  <c r="BJ144" i="1"/>
  <c r="BO144" i="1"/>
  <c r="V145" i="1"/>
  <c r="AA145" i="1"/>
  <c r="AF145" i="1"/>
  <c r="AK145" i="1"/>
  <c r="AP145" i="1"/>
  <c r="AU145" i="1"/>
  <c r="AZ145" i="1"/>
  <c r="BE145" i="1"/>
  <c r="BJ145" i="1"/>
  <c r="BO145" i="1"/>
  <c r="V146" i="1"/>
  <c r="AA146" i="1"/>
  <c r="AF146" i="1"/>
  <c r="AK146" i="1"/>
  <c r="AP146" i="1"/>
  <c r="AU146" i="1"/>
  <c r="AZ146" i="1"/>
  <c r="BE146" i="1"/>
  <c r="BJ146" i="1"/>
  <c r="BO146" i="1"/>
  <c r="V147" i="1"/>
  <c r="AA147" i="1"/>
  <c r="AF147" i="1"/>
  <c r="AK147" i="1"/>
  <c r="AP147" i="1"/>
  <c r="AU147" i="1"/>
  <c r="AZ147" i="1"/>
  <c r="BE147" i="1"/>
  <c r="BJ147" i="1"/>
  <c r="BO147" i="1"/>
  <c r="V148" i="1"/>
  <c r="AA148" i="1"/>
  <c r="AF148" i="1"/>
  <c r="AK148" i="1"/>
  <c r="AP148" i="1"/>
  <c r="AU148" i="1"/>
  <c r="AZ148" i="1"/>
  <c r="BE148" i="1"/>
  <c r="BJ148" i="1"/>
  <c r="BO148" i="1"/>
  <c r="V149" i="1"/>
  <c r="AA149" i="1"/>
  <c r="AF149" i="1"/>
  <c r="AK149" i="1"/>
  <c r="AP149" i="1"/>
  <c r="AU149" i="1"/>
  <c r="AZ149" i="1"/>
  <c r="BE149" i="1"/>
  <c r="BJ149" i="1"/>
  <c r="BO149" i="1"/>
  <c r="V150" i="1"/>
  <c r="AA150" i="1"/>
  <c r="AF150" i="1"/>
  <c r="AK150" i="1"/>
  <c r="AP150" i="1"/>
  <c r="AU150" i="1"/>
  <c r="AZ150" i="1"/>
  <c r="BE150" i="1"/>
  <c r="BJ150" i="1"/>
  <c r="BO150" i="1"/>
  <c r="V151" i="1"/>
  <c r="AA151" i="1"/>
  <c r="AF151" i="1"/>
  <c r="AK151" i="1"/>
  <c r="AP151" i="1"/>
  <c r="AU151" i="1"/>
  <c r="AZ151" i="1"/>
  <c r="BE151" i="1"/>
  <c r="BJ151" i="1"/>
  <c r="BO151" i="1"/>
  <c r="V152" i="1"/>
  <c r="AA152" i="1"/>
  <c r="AF152" i="1"/>
  <c r="AK152" i="1"/>
  <c r="AP152" i="1"/>
  <c r="AU152" i="1"/>
  <c r="AZ152" i="1"/>
  <c r="BE152" i="1"/>
  <c r="BJ152" i="1"/>
  <c r="BO152" i="1"/>
  <c r="V153" i="1"/>
  <c r="AA153" i="1"/>
  <c r="AF153" i="1"/>
  <c r="AK153" i="1"/>
  <c r="AP153" i="1"/>
  <c r="AU153" i="1"/>
  <c r="AZ153" i="1"/>
  <c r="BE153" i="1"/>
  <c r="BJ153" i="1"/>
  <c r="BO153" i="1"/>
  <c r="V154" i="1"/>
  <c r="AA154" i="1"/>
  <c r="AF154" i="1"/>
  <c r="AK154" i="1"/>
  <c r="AP154" i="1"/>
  <c r="AU154" i="1"/>
  <c r="AZ154" i="1"/>
  <c r="BE154" i="1"/>
  <c r="BJ154" i="1"/>
  <c r="BO154" i="1"/>
  <c r="V155" i="1"/>
  <c r="AA155" i="1"/>
  <c r="AF155" i="1"/>
  <c r="AK155" i="1"/>
  <c r="AP155" i="1"/>
  <c r="AU155" i="1"/>
  <c r="AZ155" i="1"/>
  <c r="BE155" i="1"/>
  <c r="BJ155" i="1"/>
  <c r="BO155" i="1"/>
  <c r="V156" i="1"/>
  <c r="AA156" i="1"/>
  <c r="AF156" i="1"/>
  <c r="AK156" i="1"/>
  <c r="AP156" i="1"/>
  <c r="AU156" i="1"/>
  <c r="AZ156" i="1"/>
  <c r="BE156" i="1"/>
  <c r="BJ156" i="1"/>
  <c r="BO156" i="1"/>
  <c r="V157" i="1"/>
  <c r="AA157" i="1"/>
  <c r="AF157" i="1"/>
  <c r="AK157" i="1"/>
  <c r="AP157" i="1"/>
  <c r="AU157" i="1"/>
  <c r="AZ157" i="1"/>
  <c r="BE157" i="1"/>
  <c r="BJ157" i="1"/>
  <c r="BO157" i="1"/>
  <c r="V158" i="1"/>
  <c r="AA158" i="1"/>
  <c r="AF158" i="1"/>
  <c r="AK158" i="1"/>
  <c r="AP158" i="1"/>
  <c r="AU158" i="1"/>
  <c r="AZ158" i="1"/>
  <c r="BE158" i="1"/>
  <c r="BJ158" i="1"/>
  <c r="BO158" i="1"/>
  <c r="V159" i="1"/>
  <c r="AA159" i="1"/>
  <c r="AF159" i="1"/>
  <c r="AK159" i="1"/>
  <c r="AP159" i="1"/>
  <c r="AU159" i="1"/>
  <c r="AZ159" i="1"/>
  <c r="BE159" i="1"/>
  <c r="BJ159" i="1"/>
  <c r="BO159" i="1"/>
  <c r="V160" i="1"/>
  <c r="AA160" i="1"/>
  <c r="AF160" i="1"/>
  <c r="AK160" i="1"/>
  <c r="AP160" i="1"/>
  <c r="AU160" i="1"/>
  <c r="AZ160" i="1"/>
  <c r="BE160" i="1"/>
  <c r="BJ160" i="1"/>
  <c r="BO160" i="1"/>
  <c r="V161" i="1"/>
  <c r="AA161" i="1"/>
  <c r="AF161" i="1"/>
  <c r="AK161" i="1"/>
  <c r="AP161" i="1"/>
  <c r="AU161" i="1"/>
  <c r="AZ161" i="1"/>
  <c r="BE161" i="1"/>
  <c r="BJ161" i="1"/>
  <c r="BO161" i="1"/>
  <c r="V162" i="1"/>
  <c r="AA162" i="1"/>
  <c r="AF162" i="1"/>
  <c r="AK162" i="1"/>
  <c r="AP162" i="1"/>
  <c r="AU162" i="1"/>
  <c r="AZ162" i="1"/>
  <c r="BE162" i="1"/>
  <c r="BJ162" i="1"/>
  <c r="BO162" i="1"/>
  <c r="V163" i="1"/>
  <c r="AA163" i="1"/>
  <c r="AF163" i="1"/>
  <c r="AK163" i="1"/>
  <c r="AP163" i="1"/>
  <c r="AU163" i="1"/>
  <c r="AZ163" i="1"/>
  <c r="BE163" i="1"/>
  <c r="BJ163" i="1"/>
  <c r="BO163" i="1"/>
  <c r="V164" i="1"/>
  <c r="AA164" i="1"/>
  <c r="AF164" i="1"/>
  <c r="AK164" i="1"/>
  <c r="AP164" i="1"/>
  <c r="AU164" i="1"/>
  <c r="AZ164" i="1"/>
  <c r="BE164" i="1"/>
  <c r="BJ164" i="1"/>
  <c r="BO164" i="1"/>
  <c r="V165" i="1"/>
  <c r="AA165" i="1"/>
  <c r="AF165" i="1"/>
  <c r="AK165" i="1"/>
  <c r="AP165" i="1"/>
  <c r="AU165" i="1"/>
  <c r="AZ165" i="1"/>
  <c r="BE165" i="1"/>
  <c r="BJ165" i="1"/>
  <c r="BO165" i="1"/>
  <c r="V166" i="1"/>
  <c r="AA166" i="1"/>
  <c r="AF166" i="1"/>
  <c r="AK166" i="1"/>
  <c r="AP166" i="1"/>
  <c r="AU166" i="1"/>
  <c r="AZ166" i="1"/>
  <c r="BE166" i="1"/>
  <c r="BJ166" i="1"/>
  <c r="BO166" i="1"/>
  <c r="V167" i="1"/>
  <c r="AA167" i="1"/>
  <c r="AF167" i="1"/>
  <c r="AK167" i="1"/>
  <c r="AP167" i="1"/>
  <c r="AU167" i="1"/>
  <c r="AZ167" i="1"/>
  <c r="BE167" i="1"/>
  <c r="BJ167" i="1"/>
  <c r="BO167" i="1"/>
  <c r="V168" i="1"/>
  <c r="AA168" i="1"/>
  <c r="AF168" i="1"/>
  <c r="AK168" i="1"/>
  <c r="AP168" i="1"/>
  <c r="AU168" i="1"/>
  <c r="AZ168" i="1"/>
  <c r="BE168" i="1"/>
  <c r="BJ168" i="1"/>
  <c r="BO168" i="1"/>
  <c r="V169" i="1"/>
  <c r="AA169" i="1"/>
  <c r="AF169" i="1"/>
  <c r="AK169" i="1"/>
  <c r="AP169" i="1"/>
  <c r="AU169" i="1"/>
  <c r="AZ169" i="1"/>
  <c r="BE169" i="1"/>
  <c r="BJ169" i="1"/>
  <c r="BO169" i="1"/>
  <c r="V170" i="1"/>
  <c r="AA170" i="1"/>
  <c r="AF170" i="1"/>
  <c r="AK170" i="1"/>
  <c r="AP170" i="1"/>
  <c r="AU170" i="1"/>
  <c r="AZ170" i="1"/>
  <c r="BE170" i="1"/>
  <c r="BJ170" i="1"/>
  <c r="BO170" i="1"/>
  <c r="V171" i="1"/>
  <c r="AA171" i="1"/>
  <c r="AF171" i="1"/>
  <c r="AK171" i="1"/>
  <c r="AP171" i="1"/>
  <c r="AU171" i="1"/>
  <c r="AZ171" i="1"/>
  <c r="BE171" i="1"/>
  <c r="BJ171" i="1"/>
  <c r="BO171" i="1"/>
  <c r="V172" i="1"/>
  <c r="AA172" i="1"/>
  <c r="AF172" i="1"/>
  <c r="AK172" i="1"/>
  <c r="AP172" i="1"/>
  <c r="AU172" i="1"/>
  <c r="AZ172" i="1"/>
  <c r="BE172" i="1"/>
  <c r="BJ172" i="1"/>
  <c r="BO172" i="1"/>
  <c r="V173" i="1"/>
  <c r="AA173" i="1"/>
  <c r="AF173" i="1"/>
  <c r="AK173" i="1"/>
  <c r="AP173" i="1"/>
  <c r="AU173" i="1"/>
  <c r="AZ173" i="1"/>
  <c r="BE173" i="1"/>
  <c r="BJ173" i="1"/>
  <c r="BO173" i="1"/>
  <c r="V174" i="1"/>
  <c r="AA174" i="1"/>
  <c r="AF174" i="1"/>
  <c r="AK174" i="1"/>
  <c r="AP174" i="1"/>
  <c r="AU174" i="1"/>
  <c r="AZ174" i="1"/>
  <c r="BE174" i="1"/>
  <c r="BJ174" i="1"/>
  <c r="BO174" i="1"/>
  <c r="V175" i="1"/>
  <c r="AA175" i="1"/>
  <c r="AF175" i="1"/>
  <c r="AK175" i="1"/>
  <c r="AP175" i="1"/>
  <c r="AU175" i="1"/>
  <c r="AZ175" i="1"/>
  <c r="BE175" i="1"/>
  <c r="BJ175" i="1"/>
  <c r="BO175" i="1"/>
  <c r="V176" i="1"/>
  <c r="AA176" i="1"/>
  <c r="AF176" i="1"/>
  <c r="AK176" i="1"/>
  <c r="AP176" i="1"/>
  <c r="AU176" i="1"/>
  <c r="AZ176" i="1"/>
  <c r="BE176" i="1"/>
  <c r="BJ176" i="1"/>
  <c r="BO176" i="1"/>
  <c r="V177" i="1"/>
  <c r="AA177" i="1"/>
  <c r="AF177" i="1"/>
  <c r="AK177" i="1"/>
  <c r="AP177" i="1"/>
  <c r="AU177" i="1"/>
  <c r="AZ177" i="1"/>
  <c r="BE177" i="1"/>
  <c r="BJ177" i="1"/>
  <c r="BO177" i="1"/>
  <c r="V178" i="1"/>
  <c r="AA178" i="1"/>
  <c r="AF178" i="1"/>
  <c r="AK178" i="1"/>
  <c r="AP178" i="1"/>
  <c r="AU178" i="1"/>
  <c r="AZ178" i="1"/>
  <c r="BE178" i="1"/>
  <c r="BJ178" i="1"/>
  <c r="BO178" i="1"/>
  <c r="V179" i="1"/>
  <c r="AA179" i="1"/>
  <c r="AF179" i="1"/>
  <c r="AK179" i="1"/>
  <c r="AP179" i="1"/>
  <c r="AU179" i="1"/>
  <c r="AZ179" i="1"/>
  <c r="BE179" i="1"/>
  <c r="BJ179" i="1"/>
  <c r="BO179" i="1"/>
  <c r="V180" i="1"/>
  <c r="AA180" i="1"/>
  <c r="AF180" i="1"/>
  <c r="AK180" i="1"/>
  <c r="AP180" i="1"/>
  <c r="AU180" i="1"/>
  <c r="AZ180" i="1"/>
  <c r="BE180" i="1"/>
  <c r="BJ180" i="1"/>
  <c r="BO180" i="1"/>
  <c r="V181" i="1"/>
  <c r="AA181" i="1"/>
  <c r="AF181" i="1"/>
  <c r="AK181" i="1"/>
  <c r="AP181" i="1"/>
  <c r="AU181" i="1"/>
  <c r="AZ181" i="1"/>
  <c r="BE181" i="1"/>
  <c r="BJ181" i="1"/>
  <c r="BO181" i="1"/>
  <c r="V182" i="1"/>
  <c r="AA182" i="1"/>
  <c r="AF182" i="1"/>
  <c r="AK182" i="1"/>
  <c r="AP182" i="1"/>
  <c r="AU182" i="1"/>
  <c r="AZ182" i="1"/>
  <c r="BE182" i="1"/>
  <c r="BJ182" i="1"/>
  <c r="BO182" i="1"/>
  <c r="V183" i="1"/>
  <c r="AA183" i="1"/>
  <c r="AF183" i="1"/>
  <c r="AK183" i="1"/>
  <c r="AP183" i="1"/>
  <c r="AU183" i="1"/>
  <c r="AZ183" i="1"/>
  <c r="BE183" i="1"/>
  <c r="BJ183" i="1"/>
  <c r="BO183" i="1"/>
  <c r="V184" i="1"/>
  <c r="AA184" i="1"/>
  <c r="AF184" i="1"/>
  <c r="AK184" i="1"/>
  <c r="AP184" i="1"/>
  <c r="AU184" i="1"/>
  <c r="AZ184" i="1"/>
  <c r="BE184" i="1"/>
  <c r="BJ184" i="1"/>
  <c r="BO184" i="1"/>
  <c r="V185" i="1"/>
  <c r="AA185" i="1"/>
  <c r="AF185" i="1"/>
  <c r="AK185" i="1"/>
  <c r="AP185" i="1"/>
  <c r="AU185" i="1"/>
  <c r="AZ185" i="1"/>
  <c r="BE185" i="1"/>
  <c r="BJ185" i="1"/>
  <c r="BO185" i="1"/>
  <c r="V186" i="1"/>
  <c r="AA186" i="1"/>
  <c r="AF186" i="1"/>
  <c r="AK186" i="1"/>
  <c r="AP186" i="1"/>
  <c r="AU186" i="1"/>
  <c r="AZ186" i="1"/>
  <c r="BE186" i="1"/>
  <c r="BJ186" i="1"/>
  <c r="BO186" i="1"/>
  <c r="V187" i="1"/>
  <c r="AA187" i="1"/>
  <c r="AF187" i="1"/>
  <c r="AK187" i="1"/>
  <c r="AP187" i="1"/>
  <c r="AU187" i="1"/>
  <c r="AZ187" i="1"/>
  <c r="BE187" i="1"/>
  <c r="BJ187" i="1"/>
  <c r="BO187" i="1"/>
  <c r="V188" i="1"/>
  <c r="AA188" i="1"/>
  <c r="AF188" i="1"/>
  <c r="AK188" i="1"/>
  <c r="AP188" i="1"/>
  <c r="AU188" i="1"/>
  <c r="AZ188" i="1"/>
  <c r="BE188" i="1"/>
  <c r="BJ188" i="1"/>
  <c r="BO188" i="1"/>
  <c r="V189" i="1"/>
  <c r="AA189" i="1"/>
  <c r="AF189" i="1"/>
  <c r="AK189" i="1"/>
  <c r="AP189" i="1"/>
  <c r="AU189" i="1"/>
  <c r="AZ189" i="1"/>
  <c r="BE189" i="1"/>
  <c r="BJ189" i="1"/>
  <c r="BO189" i="1"/>
  <c r="V190" i="1"/>
  <c r="AA190" i="1"/>
  <c r="AF190" i="1"/>
  <c r="AK190" i="1"/>
  <c r="AP190" i="1"/>
  <c r="AU190" i="1"/>
  <c r="AZ190" i="1"/>
  <c r="BE190" i="1"/>
  <c r="BJ190" i="1"/>
  <c r="BO190" i="1"/>
  <c r="V191" i="1"/>
  <c r="AA191" i="1"/>
  <c r="AF191" i="1"/>
  <c r="AK191" i="1"/>
  <c r="AP191" i="1"/>
  <c r="AU191" i="1"/>
  <c r="AZ191" i="1"/>
  <c r="BE191" i="1"/>
  <c r="BJ191" i="1"/>
  <c r="BO191" i="1"/>
  <c r="V192" i="1"/>
  <c r="AA192" i="1"/>
  <c r="AF192" i="1"/>
  <c r="AK192" i="1"/>
  <c r="AP192" i="1"/>
  <c r="AU192" i="1"/>
  <c r="AZ192" i="1"/>
  <c r="BE192" i="1"/>
  <c r="BJ192" i="1"/>
  <c r="BO192" i="1"/>
  <c r="V193" i="1"/>
  <c r="AA193" i="1"/>
  <c r="AF193" i="1"/>
  <c r="AK193" i="1"/>
  <c r="AP193" i="1"/>
  <c r="AU193" i="1"/>
  <c r="AZ193" i="1"/>
  <c r="BE193" i="1"/>
  <c r="BJ193" i="1"/>
  <c r="BO193" i="1"/>
  <c r="V194" i="1"/>
  <c r="AA194" i="1"/>
  <c r="AF194" i="1"/>
  <c r="AK194" i="1"/>
  <c r="AP194" i="1"/>
  <c r="AU194" i="1"/>
  <c r="AZ194" i="1"/>
  <c r="BE194" i="1"/>
  <c r="BJ194" i="1"/>
  <c r="BO194" i="1"/>
  <c r="V195" i="1"/>
  <c r="AA195" i="1"/>
  <c r="AF195" i="1"/>
  <c r="AK195" i="1"/>
  <c r="AP195" i="1"/>
  <c r="AU195" i="1"/>
  <c r="AZ195" i="1"/>
  <c r="BE195" i="1"/>
  <c r="BJ195" i="1"/>
  <c r="BO195" i="1"/>
  <c r="V196" i="1"/>
  <c r="AA196" i="1"/>
  <c r="AF196" i="1"/>
  <c r="AK196" i="1"/>
  <c r="AP196" i="1"/>
  <c r="AU196" i="1"/>
  <c r="AZ196" i="1"/>
  <c r="BE196" i="1"/>
  <c r="BJ196" i="1"/>
  <c r="BO196" i="1"/>
  <c r="V197" i="1"/>
  <c r="AA197" i="1"/>
  <c r="AF197" i="1"/>
  <c r="AK197" i="1"/>
  <c r="AP197" i="1"/>
  <c r="AU197" i="1"/>
  <c r="AZ197" i="1"/>
  <c r="BE197" i="1"/>
  <c r="BJ197" i="1"/>
  <c r="BO197" i="1"/>
  <c r="V198" i="1"/>
  <c r="AA198" i="1"/>
  <c r="AF198" i="1"/>
  <c r="AK198" i="1"/>
  <c r="AP198" i="1"/>
  <c r="AU198" i="1"/>
  <c r="AZ198" i="1"/>
  <c r="BE198" i="1"/>
  <c r="BJ198" i="1"/>
  <c r="BO198" i="1"/>
  <c r="V199" i="1"/>
  <c r="AA199" i="1"/>
  <c r="AF199" i="1"/>
  <c r="AK199" i="1"/>
  <c r="AP199" i="1"/>
  <c r="AU199" i="1"/>
  <c r="AZ199" i="1"/>
  <c r="BE199" i="1"/>
  <c r="BJ199" i="1"/>
  <c r="BO199" i="1"/>
  <c r="V200" i="1"/>
  <c r="AA200" i="1"/>
  <c r="AF200" i="1"/>
  <c r="AK200" i="1"/>
  <c r="AP200" i="1"/>
  <c r="AU200" i="1"/>
  <c r="AZ200" i="1"/>
  <c r="BE200" i="1"/>
  <c r="BJ200" i="1"/>
  <c r="BO200" i="1"/>
  <c r="V201" i="1"/>
  <c r="AA201" i="1"/>
  <c r="AF201" i="1"/>
  <c r="AK201" i="1"/>
  <c r="AP201" i="1"/>
  <c r="AU201" i="1"/>
  <c r="AZ201" i="1"/>
  <c r="BE201" i="1"/>
  <c r="BJ201" i="1"/>
  <c r="BO201" i="1"/>
  <c r="V202" i="1"/>
  <c r="AA202" i="1"/>
  <c r="AF202" i="1"/>
  <c r="AK202" i="1"/>
  <c r="AP202" i="1"/>
  <c r="AU202" i="1"/>
  <c r="AZ202" i="1"/>
  <c r="BE202" i="1"/>
  <c r="BJ202" i="1"/>
  <c r="BO202" i="1"/>
  <c r="V203" i="1"/>
  <c r="AA203" i="1"/>
  <c r="AF203" i="1"/>
  <c r="AK203" i="1"/>
  <c r="AP203" i="1"/>
  <c r="AU203" i="1"/>
  <c r="AZ203" i="1"/>
  <c r="BE203" i="1"/>
  <c r="BJ203" i="1"/>
  <c r="BO203" i="1"/>
  <c r="V204" i="1"/>
  <c r="AA204" i="1"/>
  <c r="AF204" i="1"/>
  <c r="AK204" i="1"/>
  <c r="AP204" i="1"/>
  <c r="AU204" i="1"/>
  <c r="AZ204" i="1"/>
  <c r="BE204" i="1"/>
  <c r="BJ204" i="1"/>
  <c r="BO204" i="1"/>
  <c r="V205" i="1"/>
  <c r="AA205" i="1"/>
  <c r="AF205" i="1"/>
  <c r="AK205" i="1"/>
  <c r="AP205" i="1"/>
  <c r="AU205" i="1"/>
  <c r="AZ205" i="1"/>
  <c r="BE205" i="1"/>
  <c r="BJ205" i="1"/>
  <c r="BO205" i="1"/>
  <c r="AF7" i="1"/>
  <c r="BO7" i="1"/>
  <c r="BJ7" i="1"/>
  <c r="BE7" i="1"/>
  <c r="AZ7" i="1"/>
  <c r="AU7" i="1"/>
  <c r="AP7" i="1"/>
  <c r="AK7" i="1"/>
  <c r="AA7" i="1"/>
  <c r="L3" i="10"/>
  <c r="L2" i="10"/>
  <c r="L8" i="7"/>
  <c r="Q8" i="7"/>
  <c r="L9" i="7"/>
  <c r="Q9" i="7"/>
  <c r="L10" i="7"/>
  <c r="Q10" i="7"/>
  <c r="L11" i="7"/>
  <c r="Q11" i="7"/>
  <c r="L12" i="7"/>
  <c r="Q12" i="7"/>
  <c r="L13" i="7"/>
  <c r="Q13" i="7"/>
  <c r="L14" i="7"/>
  <c r="Q14" i="7"/>
  <c r="L15" i="7"/>
  <c r="Q15" i="7"/>
  <c r="L16" i="7"/>
  <c r="Q16" i="7"/>
  <c r="L17" i="7"/>
  <c r="Q17" i="7"/>
  <c r="L18" i="7"/>
  <c r="Q18" i="7"/>
  <c r="L19" i="7"/>
  <c r="Q19" i="7"/>
  <c r="L20" i="7"/>
  <c r="Q20" i="7"/>
  <c r="L21" i="7"/>
  <c r="Q21" i="7"/>
  <c r="L22" i="7"/>
  <c r="Q22" i="7"/>
  <c r="L23" i="7"/>
  <c r="Q23" i="7"/>
  <c r="L24" i="7"/>
  <c r="Q24" i="7"/>
  <c r="L25" i="7"/>
  <c r="Q25" i="7"/>
  <c r="L26" i="7"/>
  <c r="Q26" i="7"/>
  <c r="L27" i="7"/>
  <c r="Q27" i="7"/>
  <c r="L28" i="7"/>
  <c r="Q28" i="7"/>
  <c r="L29" i="7"/>
  <c r="Q29" i="7"/>
  <c r="L30" i="7"/>
  <c r="Q30" i="7"/>
  <c r="L31" i="7"/>
  <c r="Q31" i="7"/>
  <c r="L32" i="7"/>
  <c r="Q32" i="7"/>
  <c r="L33" i="7"/>
  <c r="Q33" i="7"/>
  <c r="L34" i="7"/>
  <c r="Q34" i="7"/>
  <c r="L35" i="7"/>
  <c r="Q35" i="7"/>
  <c r="L36" i="7"/>
  <c r="Q36" i="7"/>
  <c r="L37" i="7"/>
  <c r="Q37" i="7"/>
  <c r="L38" i="7"/>
  <c r="Q38" i="7"/>
  <c r="L39" i="7"/>
  <c r="Q39" i="7"/>
  <c r="L40" i="7"/>
  <c r="Q40" i="7"/>
  <c r="L41" i="7"/>
  <c r="Q41" i="7"/>
  <c r="L42" i="7"/>
  <c r="Q42" i="7"/>
  <c r="L43" i="7"/>
  <c r="Q43" i="7"/>
  <c r="L44" i="7"/>
  <c r="Q44" i="7"/>
  <c r="L45" i="7"/>
  <c r="Q45" i="7"/>
  <c r="L46" i="7"/>
  <c r="Q46" i="7"/>
  <c r="L47" i="7"/>
  <c r="Q47" i="7"/>
  <c r="L48" i="7"/>
  <c r="Q48" i="7"/>
  <c r="L49" i="7"/>
  <c r="Q49" i="7"/>
  <c r="L50" i="7"/>
  <c r="Q50" i="7"/>
  <c r="L51" i="7"/>
  <c r="Q51" i="7"/>
  <c r="L52" i="7"/>
  <c r="Q52" i="7"/>
  <c r="L53" i="7"/>
  <c r="Q53" i="7"/>
  <c r="L54" i="7"/>
  <c r="Q54" i="7"/>
  <c r="L55" i="7"/>
  <c r="Q55" i="7"/>
  <c r="L56" i="7"/>
  <c r="Q56" i="7"/>
  <c r="L57" i="7"/>
  <c r="Q57" i="7"/>
  <c r="L58" i="7"/>
  <c r="Q58" i="7"/>
  <c r="L59" i="7"/>
  <c r="Q59" i="7"/>
  <c r="L60" i="7"/>
  <c r="Q60" i="7"/>
  <c r="L61" i="7"/>
  <c r="Q61" i="7"/>
  <c r="L62" i="7"/>
  <c r="Q62" i="7"/>
  <c r="L63" i="7"/>
  <c r="Q63" i="7"/>
  <c r="L64" i="7"/>
  <c r="Q64" i="7"/>
  <c r="L65" i="7"/>
  <c r="Q65" i="7"/>
  <c r="L66" i="7"/>
  <c r="Q66" i="7"/>
  <c r="L67" i="7"/>
  <c r="Q67" i="7"/>
  <c r="L68" i="7"/>
  <c r="Q68" i="7"/>
  <c r="L69" i="7"/>
  <c r="Q69" i="7"/>
  <c r="L70" i="7"/>
  <c r="Q70" i="7"/>
  <c r="L71" i="7"/>
  <c r="Q71" i="7"/>
  <c r="L72" i="7"/>
  <c r="Q72" i="7"/>
  <c r="L73" i="7"/>
  <c r="Q73" i="7"/>
  <c r="L74" i="7"/>
  <c r="Q74" i="7"/>
  <c r="L75" i="7"/>
  <c r="Q75" i="7"/>
  <c r="L76" i="7"/>
  <c r="Q76" i="7"/>
  <c r="L77" i="7"/>
  <c r="Q77" i="7"/>
  <c r="L78" i="7"/>
  <c r="Q78" i="7"/>
  <c r="L79" i="7"/>
  <c r="Q79" i="7"/>
  <c r="L80" i="7"/>
  <c r="Q80" i="7"/>
  <c r="L81" i="7"/>
  <c r="Q81" i="7"/>
  <c r="L82" i="7"/>
  <c r="Q82" i="7"/>
  <c r="L83" i="7"/>
  <c r="Q83" i="7"/>
  <c r="L84" i="7"/>
  <c r="Q84" i="7"/>
  <c r="L85" i="7"/>
  <c r="Q85" i="7"/>
  <c r="L86" i="7"/>
  <c r="Q86" i="7"/>
  <c r="L87" i="7"/>
  <c r="Q87" i="7"/>
  <c r="L88" i="7"/>
  <c r="Q88" i="7"/>
  <c r="L89" i="7"/>
  <c r="Q89" i="7"/>
  <c r="L90" i="7"/>
  <c r="Q90" i="7"/>
  <c r="L91" i="7"/>
  <c r="Q91" i="7"/>
  <c r="L92" i="7"/>
  <c r="Q92" i="7"/>
  <c r="L93" i="7"/>
  <c r="Q93" i="7"/>
  <c r="L94" i="7"/>
  <c r="Q94" i="7"/>
  <c r="L95" i="7"/>
  <c r="Q95" i="7"/>
  <c r="L96" i="7"/>
  <c r="Q96" i="7"/>
  <c r="L97" i="7"/>
  <c r="Q97" i="7"/>
  <c r="L98" i="7"/>
  <c r="Q98" i="7"/>
  <c r="L99" i="7"/>
  <c r="Q99" i="7"/>
  <c r="L100" i="7"/>
  <c r="Q100" i="7"/>
  <c r="L101" i="7"/>
  <c r="Q101" i="7"/>
  <c r="L102" i="7"/>
  <c r="Q102" i="7"/>
  <c r="L103" i="7"/>
  <c r="Q103" i="7"/>
  <c r="L104" i="7"/>
  <c r="Q104" i="7"/>
  <c r="L105" i="7"/>
  <c r="Q105" i="7"/>
  <c r="L106" i="7"/>
  <c r="Q106" i="7"/>
  <c r="Q7" i="7"/>
  <c r="L7" i="7"/>
</calcChain>
</file>

<file path=xl/comments1.xml><?xml version="1.0" encoding="utf-8"?>
<comments xmlns="http://schemas.openxmlformats.org/spreadsheetml/2006/main">
  <authors>
    <author>Jonas Aldén</author>
    <author>ANJS</author>
  </authors>
  <commentList>
    <comment ref="A1" authorId="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text>
        <r>
          <rPr>
            <b/>
            <sz val="8"/>
            <color indexed="81"/>
            <rFont val="Tahoma"/>
            <family val="2"/>
          </rPr>
          <t xml:space="preserve">Instructions:
</t>
        </r>
        <r>
          <rPr>
            <sz val="8"/>
            <color indexed="81"/>
            <rFont val="Tahoma"/>
            <family val="2"/>
          </rPr>
          <t>The currency the bond will be traded in.</t>
        </r>
      </text>
    </comment>
    <comment ref="G1" authorId="0">
      <text>
        <r>
          <rPr>
            <b/>
            <sz val="8"/>
            <color indexed="81"/>
            <rFont val="Tahoma"/>
            <family val="2"/>
          </rPr>
          <t xml:space="preserve">Instructions:
</t>
        </r>
        <r>
          <rPr>
            <sz val="8"/>
            <color indexed="81"/>
            <rFont val="Tahoma"/>
            <family val="2"/>
          </rPr>
          <t xml:space="preserve">Type of prospectus - MTN or stand alone. 
</t>
        </r>
      </text>
    </comment>
    <comment ref="H1" authorId="0">
      <text>
        <r>
          <rPr>
            <b/>
            <sz val="8"/>
            <color indexed="81"/>
            <rFont val="Tahoma"/>
            <family val="2"/>
          </rPr>
          <t>Instructions:</t>
        </r>
        <r>
          <rPr>
            <sz val="8"/>
            <color indexed="81"/>
            <rFont val="Tahoma"/>
            <family val="2"/>
          </rPr>
          <t xml:space="preserve">
Enter a valid future trading date. 
Format: YYYY-MM-DD</t>
        </r>
      </text>
    </comment>
    <comment ref="I1" authorId="0">
      <text>
        <r>
          <rPr>
            <b/>
            <sz val="8"/>
            <color indexed="81"/>
            <rFont val="Tahoma"/>
            <family val="2"/>
          </rPr>
          <t xml:space="preserve">Instructions:
</t>
        </r>
        <r>
          <rPr>
            <sz val="8"/>
            <color indexed="81"/>
            <rFont val="Tahoma"/>
            <family val="2"/>
          </rPr>
          <t xml:space="preserve">Automatically filled in based on issuer.
</t>
        </r>
      </text>
    </comment>
    <comment ref="J1" authorId="0">
      <text>
        <r>
          <rPr>
            <b/>
            <sz val="8"/>
            <color indexed="81"/>
            <rFont val="Tahoma"/>
            <family val="2"/>
          </rPr>
          <t xml:space="preserve">Instructions:
</t>
        </r>
        <r>
          <rPr>
            <sz val="8"/>
            <color indexed="81"/>
            <rFont val="Tahoma"/>
            <family val="2"/>
          </rPr>
          <t>Automatically filled in based on distributor.</t>
        </r>
      </text>
    </comment>
    <comment ref="A6" authorId="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text>
        <r>
          <rPr>
            <b/>
            <sz val="8"/>
            <color indexed="81"/>
            <rFont val="Tahoma"/>
            <family val="2"/>
          </rPr>
          <t xml:space="preserve">Instructions:
</t>
        </r>
        <r>
          <rPr>
            <sz val="8"/>
            <color indexed="81"/>
            <rFont val="Tahoma"/>
            <family val="2"/>
          </rPr>
          <t xml:space="preserve">Description of the instrument. Max 32 characters. 
</t>
        </r>
      </text>
    </comment>
    <comment ref="C6" authorId="0">
      <text>
        <r>
          <rPr>
            <b/>
            <sz val="8"/>
            <color indexed="81"/>
            <rFont val="Tahoma"/>
            <family val="2"/>
          </rPr>
          <t xml:space="preserve">Instructions:
</t>
        </r>
        <r>
          <rPr>
            <sz val="8"/>
            <color indexed="81"/>
            <rFont val="Tahoma"/>
            <family val="2"/>
          </rPr>
          <t>Optional field.</t>
        </r>
      </text>
    </comment>
    <comment ref="E6" authorId="0">
      <text>
        <r>
          <rPr>
            <b/>
            <sz val="8"/>
            <color indexed="81"/>
            <rFont val="Tahoma"/>
            <family val="2"/>
          </rPr>
          <t xml:space="preserve">Instructions:
</t>
        </r>
        <r>
          <rPr>
            <sz val="8"/>
            <color indexed="81"/>
            <rFont val="Tahoma"/>
            <family val="2"/>
          </rPr>
          <t>In per cent. 
Example: 110 % should be filled in as 110 rather than 1.1.</t>
        </r>
      </text>
    </comment>
    <comment ref="F6" authorId="1">
      <text>
        <r>
          <rPr>
            <b/>
            <sz val="8"/>
            <color indexed="81"/>
            <rFont val="Tahoma"/>
            <family val="2"/>
          </rPr>
          <t>Instructions</t>
        </r>
        <r>
          <rPr>
            <b/>
            <sz val="9"/>
            <color indexed="81"/>
            <rFont val="Tahoma"/>
            <family val="2"/>
          </rPr>
          <t xml:space="preserve">
</t>
        </r>
        <r>
          <rPr>
            <sz val="8"/>
            <color indexed="81"/>
            <rFont val="Tahoma"/>
            <family val="2"/>
          </rPr>
          <t xml:space="preserve">Specifies if instrument is traded including accrued interest (dirty price) or excluding accrued interest (clean price)
</t>
        </r>
      </text>
    </comment>
    <comment ref="H6" authorId="0">
      <text>
        <r>
          <rPr>
            <b/>
            <sz val="8"/>
            <color indexed="81"/>
            <rFont val="Tahoma"/>
            <family val="2"/>
          </rPr>
          <t xml:space="preserve">Instructions:
</t>
        </r>
        <r>
          <rPr>
            <sz val="8"/>
            <color indexed="81"/>
            <rFont val="Tahoma"/>
            <family val="2"/>
          </rPr>
          <t>Enter a valid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J6" authorId="0">
      <text>
        <r>
          <rPr>
            <b/>
            <sz val="8"/>
            <color indexed="81"/>
            <rFont val="Tahoma"/>
            <family val="2"/>
          </rPr>
          <t xml:space="preserve">Instructions:
</t>
        </r>
        <r>
          <rPr>
            <sz val="8"/>
            <color indexed="81"/>
            <rFont val="Tahoma"/>
            <family val="2"/>
          </rPr>
          <t xml:space="preserve">Enter a valid future trading date. 
Format: YYYY-MM-DD
</t>
        </r>
      </text>
    </comment>
    <comment ref="K6" authorId="0">
      <text>
        <r>
          <rPr>
            <b/>
            <sz val="8"/>
            <color indexed="81"/>
            <rFont val="Tahoma"/>
            <family val="2"/>
          </rPr>
          <t>Instructions:</t>
        </r>
        <r>
          <rPr>
            <sz val="8"/>
            <color indexed="81"/>
            <rFont val="Tahoma"/>
            <family val="2"/>
          </rPr>
          <t xml:space="preserve">
To be filled in by the exchange.</t>
        </r>
      </text>
    </comment>
    <comment ref="L6" authorId="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t>
        </r>
      </text>
    </comment>
    <comment ref="M6" authorId="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authors>
    <author>Jonas Aldén</author>
    <author>Riku Oksala</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L1" authorId="0">
      <text>
        <r>
          <rPr>
            <b/>
            <sz val="8"/>
            <color indexed="81"/>
            <rFont val="Tahoma"/>
            <family val="2"/>
          </rPr>
          <t xml:space="preserve">Instructions:
</t>
        </r>
        <r>
          <rPr>
            <sz val="8"/>
            <color indexed="81"/>
            <rFont val="Tahoma"/>
            <family val="2"/>
          </rPr>
          <t>EUSIPA CODE</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text>
        <r>
          <rPr>
            <b/>
            <sz val="9"/>
            <color indexed="81"/>
            <rFont val="Tahoma"/>
            <charset val="1"/>
          </rPr>
          <t xml:space="preserve">Instructions: </t>
        </r>
        <r>
          <rPr>
            <sz val="9"/>
            <color indexed="81"/>
            <rFont val="Tahoma"/>
            <charset val="1"/>
          </rPr>
          <t xml:space="preserve">
Min 17 characters and max 28 characters. Optional field. </t>
        </r>
      </text>
    </comment>
    <comment ref="C6" authorId="0">
      <text>
        <r>
          <rPr>
            <b/>
            <sz val="8"/>
            <color indexed="81"/>
            <rFont val="Tahoma"/>
            <family val="2"/>
          </rPr>
          <t xml:space="preserve">Instructions:
</t>
        </r>
        <r>
          <rPr>
            <sz val="8"/>
            <color indexed="81"/>
            <rFont val="Tahoma"/>
            <family val="2"/>
          </rPr>
          <t xml:space="preserve">Max 40 characters. </t>
        </r>
      </text>
    </comment>
    <comment ref="E6" authorId="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F6" authorId="0">
      <text>
        <r>
          <rPr>
            <b/>
            <sz val="8"/>
            <color indexed="81"/>
            <rFont val="Tahoma"/>
            <family val="2"/>
          </rPr>
          <t>Instructions:</t>
        </r>
        <r>
          <rPr>
            <sz val="8"/>
            <color indexed="81"/>
            <rFont val="Tahoma"/>
            <family val="2"/>
          </rPr>
          <t xml:space="preserve">
Usually 1 (one) for certificates.</t>
        </r>
      </text>
    </comment>
    <comment ref="G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H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I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J6" authorId="0">
      <text>
        <r>
          <rPr>
            <b/>
            <sz val="8"/>
            <color indexed="81"/>
            <rFont val="Tahoma"/>
            <family val="2"/>
          </rPr>
          <t xml:space="preserve">Instructions:
</t>
        </r>
        <r>
          <rPr>
            <sz val="8"/>
            <color indexed="81"/>
            <rFont val="Tahoma"/>
            <family val="2"/>
          </rPr>
          <t>Enter a valid future trading date. 
Format: YYYY-MM-DD
Optional field.</t>
        </r>
      </text>
    </comment>
    <comment ref="L6" authorId="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M6" authorId="0">
      <text>
        <r>
          <rPr>
            <b/>
            <sz val="8"/>
            <color indexed="81"/>
            <rFont val="Tahoma"/>
            <family val="2"/>
          </rPr>
          <t xml:space="preserve">Instructions:
</t>
        </r>
        <r>
          <rPr>
            <sz val="8"/>
            <color indexed="81"/>
            <rFont val="Tahoma"/>
            <family val="2"/>
          </rPr>
          <t>Mandatory for Plain vanilla and Turbo Warrants.
Optional for Mini Futures.</t>
        </r>
        <r>
          <rPr>
            <b/>
            <sz val="8"/>
            <color indexed="81"/>
            <rFont val="Tahoma"/>
            <family val="2"/>
          </rPr>
          <t xml:space="preserve">
</t>
        </r>
      </text>
    </comment>
    <comment ref="N6" authorId="0">
      <text>
        <r>
          <rPr>
            <b/>
            <sz val="8"/>
            <color indexed="81"/>
            <rFont val="Tahoma"/>
            <family val="2"/>
          </rPr>
          <t xml:space="preserve">Instructions:
</t>
        </r>
        <r>
          <rPr>
            <sz val="8"/>
            <color indexed="81"/>
            <rFont val="Tahoma"/>
            <family val="2"/>
          </rPr>
          <t>Intended for, and mandatory for, Discount Certificates.</t>
        </r>
      </text>
    </comment>
    <comment ref="O6" authorId="0">
      <text>
        <r>
          <rPr>
            <b/>
            <sz val="8"/>
            <color indexed="81"/>
            <rFont val="Tahoma"/>
            <family val="2"/>
          </rPr>
          <t>Instructions:</t>
        </r>
        <r>
          <rPr>
            <sz val="8"/>
            <color indexed="81"/>
            <rFont val="Tahoma"/>
            <family val="2"/>
          </rPr>
          <t xml:space="preserve">
Mandatory for Turbo Warrants and Discount Certificates
</t>
        </r>
      </text>
    </comment>
    <comment ref="P6" authorId="0">
      <text>
        <r>
          <rPr>
            <b/>
            <sz val="8"/>
            <color indexed="81"/>
            <rFont val="Tahoma"/>
            <family val="2"/>
          </rPr>
          <t xml:space="preserve">Instructions:
</t>
        </r>
        <r>
          <rPr>
            <sz val="8"/>
            <color indexed="81"/>
            <rFont val="Tahoma"/>
            <family val="2"/>
          </rPr>
          <t>Enter a valid future trading date. 
Format: YYYY-MM-DD
Optional field.</t>
        </r>
      </text>
    </comment>
    <comment ref="Q6" authorId="0">
      <text>
        <r>
          <rPr>
            <b/>
            <sz val="8"/>
            <color indexed="81"/>
            <rFont val="Tahoma"/>
            <family val="2"/>
          </rPr>
          <t xml:space="preserve">Instructions:
</t>
        </r>
        <r>
          <rPr>
            <sz val="8"/>
            <color indexed="81"/>
            <rFont val="Tahoma"/>
            <family val="2"/>
          </rPr>
          <t>Enter a valid future trading date. 
Format: YYYY-MM-DD
Optional field.</t>
        </r>
      </text>
    </comment>
    <comment ref="R6" authorId="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S6" authorId="0">
      <text>
        <r>
          <rPr>
            <b/>
            <sz val="8"/>
            <color indexed="81"/>
            <rFont val="Tahoma"/>
            <family val="2"/>
          </rPr>
          <t>Instructions:</t>
        </r>
        <r>
          <rPr>
            <sz val="8"/>
            <color indexed="81"/>
            <rFont val="Tahoma"/>
            <family val="2"/>
          </rPr>
          <t xml:space="preserve">
Mandatory field for Mini Futures.</t>
        </r>
      </text>
    </comment>
    <comment ref="T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U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V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W6" authorId="0">
      <text>
        <r>
          <rPr>
            <b/>
            <sz val="8"/>
            <color indexed="81"/>
            <rFont val="Tahoma"/>
            <family val="2"/>
          </rPr>
          <t>Instructions:</t>
        </r>
        <r>
          <rPr>
            <sz val="8"/>
            <color indexed="81"/>
            <rFont val="Tahoma"/>
            <family val="2"/>
          </rPr>
          <t xml:space="preserve">
Free text description of the underlying.
Optional field.</t>
        </r>
      </text>
    </comment>
    <comment ref="X6" authorId="0">
      <text>
        <r>
          <rPr>
            <b/>
            <sz val="8"/>
            <color indexed="81"/>
            <rFont val="Tahoma"/>
            <family val="2"/>
          </rPr>
          <t>Instructions:</t>
        </r>
        <r>
          <rPr>
            <sz val="8"/>
            <color indexed="81"/>
            <rFont val="Tahoma"/>
            <family val="2"/>
          </rPr>
          <t xml:space="preserve">
The basket shares should add up to 100.
Mandatory field.</t>
        </r>
      </text>
    </comment>
    <comment ref="Y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Z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A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B6" authorId="0">
      <text>
        <r>
          <rPr>
            <b/>
            <sz val="8"/>
            <color indexed="81"/>
            <rFont val="Tahoma"/>
            <family val="2"/>
          </rPr>
          <t>Instructions:</t>
        </r>
        <r>
          <rPr>
            <sz val="8"/>
            <color indexed="81"/>
            <rFont val="Tahoma"/>
            <family val="2"/>
          </rPr>
          <t xml:space="preserve">
Free text description of the underlying.
Optional field.</t>
        </r>
      </text>
    </comment>
    <comment ref="AC6" authorId="0">
      <text>
        <r>
          <rPr>
            <b/>
            <sz val="8"/>
            <color indexed="81"/>
            <rFont val="Tahoma"/>
            <family val="2"/>
          </rPr>
          <t>Instructions:</t>
        </r>
        <r>
          <rPr>
            <sz val="8"/>
            <color indexed="81"/>
            <rFont val="Tahoma"/>
            <family val="2"/>
          </rPr>
          <t xml:space="preserve">
The basket shares should add up to 100.
Mandatory field.</t>
        </r>
      </text>
    </comment>
    <comment ref="AD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E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F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G6" authorId="0">
      <text>
        <r>
          <rPr>
            <b/>
            <sz val="8"/>
            <color indexed="81"/>
            <rFont val="Tahoma"/>
            <family val="2"/>
          </rPr>
          <t>Instructions:</t>
        </r>
        <r>
          <rPr>
            <sz val="8"/>
            <color indexed="81"/>
            <rFont val="Tahoma"/>
            <family val="2"/>
          </rPr>
          <t xml:space="preserve">
Free text description of the underlying.
Optional field.</t>
        </r>
      </text>
    </comment>
    <comment ref="AH6" authorId="0">
      <text>
        <r>
          <rPr>
            <b/>
            <sz val="8"/>
            <color indexed="81"/>
            <rFont val="Tahoma"/>
            <family val="2"/>
          </rPr>
          <t>Instructions:</t>
        </r>
        <r>
          <rPr>
            <sz val="8"/>
            <color indexed="81"/>
            <rFont val="Tahoma"/>
            <family val="2"/>
          </rPr>
          <t xml:space="preserve">
The basket shares should add up to 100.
Mandatory field.</t>
        </r>
      </text>
    </comment>
    <comment ref="AI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J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K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L6" authorId="0">
      <text>
        <r>
          <rPr>
            <b/>
            <sz val="8"/>
            <color indexed="81"/>
            <rFont val="Tahoma"/>
            <family val="2"/>
          </rPr>
          <t>Instructions:</t>
        </r>
        <r>
          <rPr>
            <sz val="8"/>
            <color indexed="81"/>
            <rFont val="Tahoma"/>
            <family val="2"/>
          </rPr>
          <t xml:space="preserve">
Free text description of the underlying.
Optional field.</t>
        </r>
      </text>
    </comment>
    <comment ref="AM6" authorId="0">
      <text>
        <r>
          <rPr>
            <b/>
            <sz val="8"/>
            <color indexed="81"/>
            <rFont val="Tahoma"/>
            <family val="2"/>
          </rPr>
          <t>Instructions:</t>
        </r>
        <r>
          <rPr>
            <sz val="8"/>
            <color indexed="81"/>
            <rFont val="Tahoma"/>
            <family val="2"/>
          </rPr>
          <t xml:space="preserve">
The basket shares should add up to 100.
Mandatory field.</t>
        </r>
      </text>
    </comment>
    <comment ref="AN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O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P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Q6" authorId="0">
      <text>
        <r>
          <rPr>
            <b/>
            <sz val="8"/>
            <color indexed="81"/>
            <rFont val="Tahoma"/>
            <family val="2"/>
          </rPr>
          <t>Instructions:</t>
        </r>
        <r>
          <rPr>
            <sz val="8"/>
            <color indexed="81"/>
            <rFont val="Tahoma"/>
            <family val="2"/>
          </rPr>
          <t xml:space="preserve">
Free text description of the underlying.
Optional field.</t>
        </r>
      </text>
    </comment>
    <comment ref="AR6" authorId="0">
      <text>
        <r>
          <rPr>
            <b/>
            <sz val="8"/>
            <color indexed="81"/>
            <rFont val="Tahoma"/>
            <family val="2"/>
          </rPr>
          <t>Instructions:</t>
        </r>
        <r>
          <rPr>
            <sz val="8"/>
            <color indexed="81"/>
            <rFont val="Tahoma"/>
            <family val="2"/>
          </rPr>
          <t xml:space="preserve">
The basket shares should add up to 100.
Mandatory field.</t>
        </r>
      </text>
    </comment>
    <comment ref="AS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T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U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V6" authorId="0">
      <text>
        <r>
          <rPr>
            <b/>
            <sz val="8"/>
            <color indexed="81"/>
            <rFont val="Tahoma"/>
            <family val="2"/>
          </rPr>
          <t>Instructions:</t>
        </r>
        <r>
          <rPr>
            <sz val="8"/>
            <color indexed="81"/>
            <rFont val="Tahoma"/>
            <family val="2"/>
          </rPr>
          <t xml:space="preserve">
Free text description of the underlying.
Optional field.</t>
        </r>
      </text>
    </comment>
    <comment ref="AW6" authorId="0">
      <text>
        <r>
          <rPr>
            <b/>
            <sz val="8"/>
            <color indexed="81"/>
            <rFont val="Tahoma"/>
            <family val="2"/>
          </rPr>
          <t>Instructions:</t>
        </r>
        <r>
          <rPr>
            <sz val="8"/>
            <color indexed="81"/>
            <rFont val="Tahoma"/>
            <family val="2"/>
          </rPr>
          <t xml:space="preserve">
The basket shares should add up to 100.
Mandatory field.</t>
        </r>
      </text>
    </comment>
    <comment ref="AX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Y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Z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A6" authorId="0">
      <text>
        <r>
          <rPr>
            <b/>
            <sz val="8"/>
            <color indexed="81"/>
            <rFont val="Tahoma"/>
            <family val="2"/>
          </rPr>
          <t>Instructions:</t>
        </r>
        <r>
          <rPr>
            <sz val="8"/>
            <color indexed="81"/>
            <rFont val="Tahoma"/>
            <family val="2"/>
          </rPr>
          <t xml:space="preserve">
Free text description of the underlying.
Optional field.</t>
        </r>
      </text>
    </comment>
    <comment ref="BB6" authorId="0">
      <text>
        <r>
          <rPr>
            <b/>
            <sz val="8"/>
            <color indexed="81"/>
            <rFont val="Tahoma"/>
            <family val="2"/>
          </rPr>
          <t>Instructions:</t>
        </r>
        <r>
          <rPr>
            <sz val="8"/>
            <color indexed="81"/>
            <rFont val="Tahoma"/>
            <family val="2"/>
          </rPr>
          <t xml:space="preserve">
The basket shares should add up to 100.
Mandatory field.</t>
        </r>
      </text>
    </comment>
    <comment ref="BC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D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E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F6" authorId="0">
      <text>
        <r>
          <rPr>
            <b/>
            <sz val="8"/>
            <color indexed="81"/>
            <rFont val="Tahoma"/>
            <family val="2"/>
          </rPr>
          <t>Instructions:</t>
        </r>
        <r>
          <rPr>
            <sz val="8"/>
            <color indexed="81"/>
            <rFont val="Tahoma"/>
            <family val="2"/>
          </rPr>
          <t xml:space="preserve">
Free text description of the underlying.
Optional field.</t>
        </r>
      </text>
    </comment>
    <comment ref="BG6" authorId="0">
      <text>
        <r>
          <rPr>
            <b/>
            <sz val="8"/>
            <color indexed="81"/>
            <rFont val="Tahoma"/>
            <family val="2"/>
          </rPr>
          <t>Instructions:</t>
        </r>
        <r>
          <rPr>
            <sz val="8"/>
            <color indexed="81"/>
            <rFont val="Tahoma"/>
            <family val="2"/>
          </rPr>
          <t xml:space="preserve">
The basket shares should add up to 100.
Mandatory field.</t>
        </r>
      </text>
    </comment>
    <comment ref="BH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I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J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K6" authorId="0">
      <text>
        <r>
          <rPr>
            <b/>
            <sz val="8"/>
            <color indexed="81"/>
            <rFont val="Tahoma"/>
            <family val="2"/>
          </rPr>
          <t>Instructions:</t>
        </r>
        <r>
          <rPr>
            <sz val="8"/>
            <color indexed="81"/>
            <rFont val="Tahoma"/>
            <family val="2"/>
          </rPr>
          <t xml:space="preserve">
Free text description of the underlying.
Optional field.</t>
        </r>
      </text>
    </comment>
    <comment ref="BL6" authorId="0">
      <text>
        <r>
          <rPr>
            <b/>
            <sz val="8"/>
            <color indexed="81"/>
            <rFont val="Tahoma"/>
            <family val="2"/>
          </rPr>
          <t>Instructions:</t>
        </r>
        <r>
          <rPr>
            <sz val="8"/>
            <color indexed="81"/>
            <rFont val="Tahoma"/>
            <family val="2"/>
          </rPr>
          <t xml:space="preserve">
The basket shares should add up to 100.
Mandatory field.</t>
        </r>
      </text>
    </comment>
    <comment ref="BM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N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O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P6" authorId="0">
      <text>
        <r>
          <rPr>
            <b/>
            <sz val="8"/>
            <color indexed="81"/>
            <rFont val="Tahoma"/>
            <family val="2"/>
          </rPr>
          <t>Instructions:</t>
        </r>
        <r>
          <rPr>
            <sz val="8"/>
            <color indexed="81"/>
            <rFont val="Tahoma"/>
            <family val="2"/>
          </rPr>
          <t xml:space="preserve">
Free text description of the underlying.
Optional field.</t>
        </r>
      </text>
    </comment>
    <comment ref="BQ6" authorId="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authors>
    <author>Jonas Aldén</author>
  </authors>
  <commentList>
    <comment ref="A1" authorId="0">
      <text>
        <r>
          <rPr>
            <b/>
            <sz val="8"/>
            <color indexed="81"/>
            <rFont val="Tahoma"/>
            <family val="2"/>
          </rPr>
          <t>Instructions:</t>
        </r>
        <r>
          <rPr>
            <sz val="8"/>
            <color indexed="81"/>
            <rFont val="Tahoma"/>
            <family val="2"/>
          </rPr>
          <t xml:space="preserve">
XCSE Copenhagen
XHEL Helsinki
XSTO Stockholm</t>
        </r>
      </text>
    </comment>
    <comment ref="B1" authorId="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text>
        <r>
          <rPr>
            <b/>
            <sz val="8"/>
            <color indexed="81"/>
            <rFont val="Tahoma"/>
            <family val="2"/>
          </rPr>
          <t>Instructions:</t>
        </r>
        <r>
          <rPr>
            <sz val="8"/>
            <color indexed="81"/>
            <rFont val="Tahoma"/>
            <family val="2"/>
          </rPr>
          <t xml:space="preserve">
Choose from the dropdown.</t>
        </r>
      </text>
    </comment>
    <comment ref="E1" authorId="0">
      <text>
        <r>
          <rPr>
            <b/>
            <sz val="8"/>
            <color indexed="81"/>
            <rFont val="Tahoma"/>
            <family val="2"/>
          </rPr>
          <t xml:space="preserve">Instructions:
</t>
        </r>
        <r>
          <rPr>
            <sz val="8"/>
            <color indexed="81"/>
            <rFont val="Tahoma"/>
            <family val="2"/>
          </rPr>
          <t xml:space="preserve">The currency the bond will be traded in.
</t>
        </r>
      </text>
    </comment>
    <comment ref="F1" authorId="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text>
        <r>
          <rPr>
            <b/>
            <sz val="8"/>
            <color indexed="81"/>
            <rFont val="Tahoma"/>
            <family val="2"/>
          </rPr>
          <t>Instructions:</t>
        </r>
        <r>
          <rPr>
            <sz val="8"/>
            <color indexed="81"/>
            <rFont val="Tahoma"/>
            <family val="2"/>
          </rPr>
          <t xml:space="preserve">
Enter a valid future trading date. 
Format: YYYY-MM-DD</t>
        </r>
      </text>
    </comment>
    <comment ref="H1" authorId="0">
      <text>
        <r>
          <rPr>
            <b/>
            <sz val="8"/>
            <color indexed="81"/>
            <rFont val="Tahoma"/>
            <family val="2"/>
          </rPr>
          <t>Instructions:</t>
        </r>
        <r>
          <rPr>
            <sz val="8"/>
            <color indexed="81"/>
            <rFont val="Tahoma"/>
            <family val="2"/>
          </rPr>
          <t xml:space="preserve">
Automatically filled based on issuer.</t>
        </r>
      </text>
    </comment>
    <comment ref="I1" authorId="0">
      <text>
        <r>
          <rPr>
            <b/>
            <sz val="8"/>
            <color indexed="81"/>
            <rFont val="Tahoma"/>
            <family val="2"/>
          </rPr>
          <t xml:space="preserve">Instructions:
</t>
        </r>
        <r>
          <rPr>
            <sz val="8"/>
            <color indexed="81"/>
            <rFont val="Tahoma"/>
            <family val="2"/>
          </rPr>
          <t>Automatically filled based on distributor.</t>
        </r>
      </text>
    </comment>
    <comment ref="A6" authorId="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text>
        <r>
          <rPr>
            <b/>
            <sz val="8"/>
            <color indexed="81"/>
            <rFont val="Tahoma"/>
            <family val="2"/>
          </rPr>
          <t>Instructions:</t>
        </r>
        <r>
          <rPr>
            <sz val="8"/>
            <color indexed="81"/>
            <rFont val="Tahoma"/>
            <family val="2"/>
          </rPr>
          <t xml:space="preserve">
Description of the instrument. Max 32 characters. 
</t>
        </r>
      </text>
    </comment>
    <comment ref="C6" authorId="0">
      <text>
        <r>
          <rPr>
            <b/>
            <sz val="8"/>
            <color indexed="81"/>
            <rFont val="Tahoma"/>
            <family val="2"/>
          </rPr>
          <t>Instructions:</t>
        </r>
        <r>
          <rPr>
            <sz val="8"/>
            <color indexed="81"/>
            <rFont val="Tahoma"/>
            <family val="2"/>
          </rPr>
          <t xml:space="preserve">
Optional field.</t>
        </r>
      </text>
    </comment>
    <comment ref="F6" authorId="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H6" authorId="0">
      <text>
        <r>
          <rPr>
            <b/>
            <sz val="8"/>
            <color indexed="81"/>
            <rFont val="Tahoma"/>
            <family val="2"/>
          </rPr>
          <t>Instructions:</t>
        </r>
        <r>
          <rPr>
            <sz val="8"/>
            <color indexed="81"/>
            <rFont val="Tahoma"/>
            <family val="2"/>
          </rPr>
          <t xml:space="preserve">
Mandatory if floating rate instrument.</t>
        </r>
      </text>
    </comment>
    <comment ref="I6" authorId="0">
      <text>
        <r>
          <rPr>
            <b/>
            <sz val="8"/>
            <color indexed="81"/>
            <rFont val="Tahoma"/>
            <family val="2"/>
          </rPr>
          <t>Instructions:</t>
        </r>
        <r>
          <rPr>
            <sz val="8"/>
            <color indexed="81"/>
            <rFont val="Tahoma"/>
            <family val="2"/>
          </rPr>
          <t xml:space="preserve">
Fixed rate instruments: Interest rate.
Floating rate instruments: Spread.
In per cent. Example: 3.5 % should be filled in as 3.5 rather than 0.035.</t>
        </r>
      </text>
    </comment>
    <comment ref="J6" authorId="0">
      <text>
        <r>
          <rPr>
            <b/>
            <sz val="8"/>
            <color indexed="81"/>
            <rFont val="Tahoma"/>
            <family val="2"/>
          </rPr>
          <t>Instructions:</t>
        </r>
        <r>
          <rPr>
            <sz val="8"/>
            <color indexed="81"/>
            <rFont val="Tahoma"/>
            <family val="2"/>
          </rPr>
          <t xml:space="preserve">
Please select 0 (zero) for zero coupon bonds.</t>
        </r>
      </text>
    </comment>
    <comment ref="K6" authorId="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L6" authorId="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N6" authorId="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P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Q6" authorId="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R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S6" authorId="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t>
        </r>
      </text>
    </comment>
    <comment ref="T6" authorId="0">
      <text>
        <r>
          <rPr>
            <b/>
            <sz val="8"/>
            <color indexed="81"/>
            <rFont val="Tahoma"/>
            <family val="2"/>
          </rPr>
          <t>Instructions:</t>
        </r>
        <r>
          <rPr>
            <sz val="8"/>
            <color indexed="81"/>
            <rFont val="Tahoma"/>
            <family val="2"/>
          </rPr>
          <t xml:space="preserve">
To be filled in by the Exchange.</t>
        </r>
      </text>
    </comment>
  </commentList>
</comments>
</file>

<file path=xl/comments4.xml><?xml version="1.0" encoding="utf-8"?>
<comments xmlns="http://schemas.openxmlformats.org/spreadsheetml/2006/main">
  <authors>
    <author>Jonas Aldén</author>
    <author>Riku Oksala</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B6" authorId="1">
      <text>
        <r>
          <rPr>
            <b/>
            <sz val="9"/>
            <color indexed="81"/>
            <rFont val="Tahoma"/>
            <family val="2"/>
          </rPr>
          <t>Please form this as follows: Company name/ year/ option serie/ warrant</t>
        </r>
        <r>
          <rPr>
            <sz val="9"/>
            <color indexed="81"/>
            <rFont val="Tahoma"/>
            <family val="2"/>
          </rPr>
          <t xml:space="preserve">
</t>
        </r>
      </text>
    </comment>
    <comment ref="D6" authorId="1">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L6" authorId="1">
      <text>
        <r>
          <rPr>
            <b/>
            <sz val="9"/>
            <color indexed="81"/>
            <rFont val="Tahoma"/>
            <family val="2"/>
          </rPr>
          <t>Instructions:
Automatically populated based on Underlying Instrument.</t>
        </r>
        <r>
          <rPr>
            <sz val="9"/>
            <color indexed="81"/>
            <rFont val="Tahoma"/>
            <family val="2"/>
          </rPr>
          <t xml:space="preserve">
</t>
        </r>
      </text>
    </comment>
    <comment ref="M6" authorId="1">
      <text>
        <r>
          <rPr>
            <b/>
            <sz val="9"/>
            <color indexed="81"/>
            <rFont val="Tahoma"/>
            <family val="2"/>
          </rPr>
          <t>Populated by the Exchange</t>
        </r>
        <r>
          <rPr>
            <sz val="9"/>
            <color indexed="81"/>
            <rFont val="Tahoma"/>
            <family val="2"/>
          </rPr>
          <t xml:space="preserve">
</t>
        </r>
      </text>
    </comment>
  </commentList>
</comments>
</file>

<file path=xl/comments5.xml><?xml version="1.0" encoding="utf-8"?>
<comments xmlns="http://schemas.openxmlformats.org/spreadsheetml/2006/main">
  <authors>
    <author>Jonas Aldén</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H1" authorId="0">
      <text>
        <r>
          <rPr>
            <b/>
            <sz val="8"/>
            <color indexed="81"/>
            <rFont val="Tahoma"/>
            <family val="2"/>
          </rPr>
          <t xml:space="preserve">Instructions:
</t>
        </r>
        <r>
          <rPr>
            <sz val="8"/>
            <color indexed="81"/>
            <rFont val="Tahoma"/>
            <family val="2"/>
          </rPr>
          <t>Automatically populated based on the  Market maker.</t>
        </r>
      </text>
    </comment>
  </commentList>
</comments>
</file>

<file path=xl/comments6.xml><?xml version="1.0" encoding="utf-8"?>
<comments xmlns="http://schemas.openxmlformats.org/spreadsheetml/2006/main">
  <authors>
    <author>Juha Manu</author>
  </authors>
  <commentList>
    <comment ref="A14" authorId="0">
      <text>
        <r>
          <rPr>
            <b/>
            <sz val="9"/>
            <color indexed="81"/>
            <rFont val="Tahoma"/>
            <family val="2"/>
          </rPr>
          <t>Riku: Issuer-field is mandatory.</t>
        </r>
        <r>
          <rPr>
            <sz val="9"/>
            <color indexed="81"/>
            <rFont val="Tahoma"/>
            <family val="2"/>
          </rPr>
          <t xml:space="preserve">
</t>
        </r>
      </text>
    </comment>
    <comment ref="C14" authorId="0">
      <text>
        <r>
          <rPr>
            <b/>
            <sz val="9"/>
            <color indexed="81"/>
            <rFont val="Tahoma"/>
            <family val="2"/>
          </rPr>
          <t>Riku: Should be mandatory to set some full name.</t>
        </r>
      </text>
    </comment>
    <comment ref="D14" authorId="0">
      <text>
        <r>
          <rPr>
            <b/>
            <sz val="9"/>
            <color indexed="81"/>
            <rFont val="Tahoma"/>
            <family val="2"/>
          </rPr>
          <t>Riku: In Finland provided by Euroclear Finland.</t>
        </r>
        <r>
          <rPr>
            <sz val="9"/>
            <color indexed="81"/>
            <rFont val="Tahoma"/>
            <family val="2"/>
          </rPr>
          <t xml:space="preserve">
</t>
        </r>
      </text>
    </comment>
    <comment ref="H14" authorId="0">
      <text>
        <r>
          <rPr>
            <b/>
            <sz val="9"/>
            <color indexed="81"/>
            <rFont val="Tahoma"/>
            <family val="2"/>
          </rPr>
          <t>Riku: Suggestion: Floating Rate / Fixed Rate</t>
        </r>
        <r>
          <rPr>
            <sz val="9"/>
            <color indexed="81"/>
            <rFont val="Tahoma"/>
            <family val="2"/>
          </rPr>
          <t xml:space="preserve">
</t>
        </r>
      </text>
    </comment>
    <comment ref="T14" authorId="0">
      <text>
        <r>
          <rPr>
            <b/>
            <sz val="9"/>
            <color indexed="81"/>
            <rFont val="Tahoma"/>
            <family val="2"/>
          </rPr>
          <t>Riku: In Finland at least 4 days prior to Reimbursement date</t>
        </r>
        <r>
          <rPr>
            <sz val="9"/>
            <color indexed="81"/>
            <rFont val="Tahoma"/>
            <family val="2"/>
          </rPr>
          <t xml:space="preserve">
</t>
        </r>
      </text>
    </comment>
  </commentList>
</comments>
</file>

<file path=xl/comments7.xml><?xml version="1.0" encoding="utf-8"?>
<comments xmlns="http://schemas.openxmlformats.org/spreadsheetml/2006/main">
  <authors>
    <author>Jonas Aldén</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text>
        <r>
          <rPr>
            <b/>
            <sz val="8"/>
            <color indexed="81"/>
            <rFont val="Tahoma"/>
            <family val="2"/>
          </rPr>
          <t xml:space="preserve">Instructions:
</t>
        </r>
        <r>
          <rPr>
            <sz val="8"/>
            <color indexed="81"/>
            <rFont val="Tahoma"/>
            <family val="2"/>
          </rPr>
          <t xml:space="preserve">Max 40 characters. </t>
        </r>
      </text>
    </comment>
    <comment ref="D6" authorId="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text>
        <r>
          <rPr>
            <b/>
            <sz val="8"/>
            <color indexed="81"/>
            <rFont val="Tahoma"/>
            <family val="2"/>
          </rPr>
          <t>Instructions:</t>
        </r>
        <r>
          <rPr>
            <sz val="8"/>
            <color indexed="81"/>
            <rFont val="Tahoma"/>
            <family val="2"/>
          </rPr>
          <t xml:space="preserve">
Usually 1 (one) for certificates.</t>
        </r>
      </text>
    </comment>
    <comment ref="F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text>
        <r>
          <rPr>
            <b/>
            <sz val="8"/>
            <color indexed="81"/>
            <rFont val="Tahoma"/>
            <family val="2"/>
          </rPr>
          <t xml:space="preserve">Instructions:
</t>
        </r>
        <r>
          <rPr>
            <sz val="8"/>
            <color indexed="81"/>
            <rFont val="Tahoma"/>
            <family val="2"/>
          </rPr>
          <t>Enter a valid future trading date. 
Format: YYYY-MM-DD</t>
        </r>
      </text>
    </comment>
    <comment ref="H6" authorId="0">
      <text>
        <r>
          <rPr>
            <b/>
            <sz val="8"/>
            <color indexed="81"/>
            <rFont val="Tahoma"/>
            <family val="2"/>
          </rPr>
          <t xml:space="preserve">Instructions:
</t>
        </r>
        <r>
          <rPr>
            <sz val="8"/>
            <color indexed="81"/>
            <rFont val="Tahoma"/>
            <family val="2"/>
          </rPr>
          <t>Enter a valid future trading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O6" authorId="0">
      <text>
        <r>
          <rPr>
            <b/>
            <sz val="8"/>
            <color indexed="81"/>
            <rFont val="Tahoma"/>
            <family val="2"/>
          </rPr>
          <t xml:space="preserve">Instructions:
</t>
        </r>
        <r>
          <rPr>
            <sz val="8"/>
            <color indexed="81"/>
            <rFont val="Tahoma"/>
            <family val="2"/>
          </rPr>
          <t>Enter a valid future trading date. 
Format: YYYY-MM-DD</t>
        </r>
      </text>
    </comment>
    <comment ref="P6" authorId="0">
      <text>
        <r>
          <rPr>
            <b/>
            <sz val="8"/>
            <color indexed="81"/>
            <rFont val="Tahoma"/>
            <family val="2"/>
          </rPr>
          <t xml:space="preserve">Instructions:
</t>
        </r>
        <r>
          <rPr>
            <sz val="8"/>
            <color indexed="81"/>
            <rFont val="Tahoma"/>
            <family val="2"/>
          </rPr>
          <t>Enter a valid future trading date. 
Format: YYYY-MM-DD</t>
        </r>
      </text>
    </comment>
    <comment ref="U6" authorId="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sharedStrings.xml><?xml version="1.0" encoding="utf-8"?>
<sst xmlns="http://schemas.openxmlformats.org/spreadsheetml/2006/main" count="2896" uniqueCount="1837">
  <si>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</si>
  <si>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</si>
  <si>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</si>
  <si>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</si>
  <si>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</si>
  <si>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</si>
  <si>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</si>
  <si>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</si>
  <si>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</si>
  <si>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</si>
  <si>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</si>
  <si>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</si>
  <si>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</si>
  <si>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</si>
  <si>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</si>
  <si>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</si>
  <si>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</si>
  <si>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</si>
  <si>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XSTO</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</si>
  <si>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</si>
  <si>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</si>
  <si>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</si>
  <si>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</si>
  <si>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</si>
  <si>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</si>
  <si>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</si>
  <si>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</si>
  <si>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</si>
  <si>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</si>
  <si>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</si>
  <si>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</si>
  <si>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</si>
  <si>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</si>
  <si>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</si>
  <si>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</si>
  <si>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</si>
  <si>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</si>
  <si>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</si>
  <si>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</si>
  <si>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</si>
  <si>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</si>
  <si>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</si>
  <si>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</si>
  <si>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</si>
  <si>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</si>
  <si>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</si>
  <si>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</si>
  <si>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</si>
  <si>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</si>
  <si>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</si>
  <si>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</si>
  <si>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</si>
  <si>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</si>
  <si>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Amer Sports</t>
  </si>
  <si>
    <t>AME</t>
  </si>
  <si>
    <t>FI0009000285</t>
  </si>
  <si>
    <t>ASSA ABLOY AB ser. B</t>
  </si>
  <si>
    <t>AstraZeneca PLC</t>
  </si>
  <si>
    <t>GB0009895292</t>
  </si>
  <si>
    <t>Atlas Copco AB  ser. A</t>
  </si>
  <si>
    <t>Autoliv Inc. SDB</t>
  </si>
  <si>
    <t>SE0000382335</t>
  </si>
  <si>
    <t>Axis AB</t>
  </si>
  <si>
    <t>SE0000672354</t>
  </si>
  <si>
    <t>BE Group AB</t>
  </si>
  <si>
    <t>SE0001852211</t>
  </si>
  <si>
    <t>Betsson AB ser. B</t>
  </si>
  <si>
    <t>Björn Borg AB</t>
  </si>
  <si>
    <t>SE0001289190</t>
  </si>
  <si>
    <t>Black Earth Farming Ltd. SDB</t>
  </si>
  <si>
    <t>SE0001882291</t>
  </si>
  <si>
    <t>Boliden AB</t>
  </si>
  <si>
    <t>SE0000869646</t>
  </si>
  <si>
    <t>FI0009013429</t>
  </si>
  <si>
    <t>Cisco Systems</t>
  </si>
  <si>
    <t>Clas Ohlson AB ser. B</t>
  </si>
  <si>
    <t>SE0000584948</t>
  </si>
  <si>
    <t>Cybercom Group Europe AB</t>
  </si>
  <si>
    <t>SE0000702169</t>
  </si>
  <si>
    <t>DE0008469008</t>
  </si>
  <si>
    <t>NO0010031479</t>
  </si>
  <si>
    <t>Dow Jones Industrial Average</t>
  </si>
  <si>
    <t>Electrolux AB ser. B</t>
  </si>
  <si>
    <t>SE0000103814</t>
  </si>
  <si>
    <t>Elekta AB ser. B</t>
  </si>
  <si>
    <t>SE0000163628</t>
  </si>
  <si>
    <t>Elisa Oyj</t>
  </si>
  <si>
    <t>FI0009007884</t>
  </si>
  <si>
    <t>Eniro AB</t>
  </si>
  <si>
    <t>SE0000718017</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</si>
  <si>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</si>
  <si>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</si>
  <si>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</si>
  <si>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</si>
  <si>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</si>
  <si>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</si>
  <si>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</si>
  <si>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</si>
  <si>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</si>
  <si>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</si>
  <si>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</si>
  <si>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</si>
  <si>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SE0000103699</t>
  </si>
  <si>
    <t>Holmen AB ser. B</t>
  </si>
  <si>
    <t>SE0000109290</t>
  </si>
  <si>
    <t>Husqvarna AB ser. B</t>
  </si>
  <si>
    <t>SE0001662230</t>
  </si>
  <si>
    <t>Intrum Justitia AB</t>
  </si>
  <si>
    <t>SE0000936478</t>
  </si>
  <si>
    <t>Investment AB Kinnevik Ser. B</t>
  </si>
  <si>
    <t>SE0000164626</t>
  </si>
  <si>
    <t>Investor AB ser. B</t>
  </si>
  <si>
    <t>SE0000107419</t>
  </si>
  <si>
    <t>JM AB</t>
  </si>
  <si>
    <t>SE0000806994</t>
  </si>
  <si>
    <t>Kone Oyj</t>
  </si>
  <si>
    <t>FI0009013403</t>
  </si>
  <si>
    <t>Konecranes Oyj</t>
  </si>
  <si>
    <t>FI0009005870</t>
  </si>
  <si>
    <t>LUK</t>
  </si>
  <si>
    <t>Lundin Mining Corporation SDB</t>
  </si>
  <si>
    <t>SE0001134529</t>
  </si>
  <si>
    <t>Lundin Petroleum</t>
  </si>
  <si>
    <t>SE0000825820</t>
  </si>
  <si>
    <t>Meda AB ser. A</t>
  </si>
  <si>
    <t>SE0000221723</t>
  </si>
  <si>
    <t>Metso Oyj</t>
  </si>
  <si>
    <t>FI0009007835</t>
  </si>
  <si>
    <t>Millicom Int. Cellular SA</t>
  </si>
  <si>
    <t>SE0001174970</t>
  </si>
  <si>
    <t>Modern Times Group AB ser. B</t>
  </si>
  <si>
    <t>SE0000412371</t>
  </si>
  <si>
    <t>Morphic Technologies AB ser. B</t>
  </si>
  <si>
    <t>SE0000672115</t>
  </si>
  <si>
    <t>M-real Oyj</t>
  </si>
  <si>
    <t>FI0009000665</t>
  </si>
  <si>
    <t>NCC AB Ser. B</t>
  </si>
  <si>
    <t>SE0000117970</t>
  </si>
  <si>
    <t>NeoNet AB</t>
  </si>
  <si>
    <t>SE0000706913</t>
  </si>
  <si>
    <t>Neste Oil Oyj</t>
  </si>
  <si>
    <t>NES</t>
  </si>
  <si>
    <t>FI0009013296</t>
  </si>
  <si>
    <t>New Wave AB ser. B</t>
  </si>
  <si>
    <t>SE0000426546</t>
  </si>
  <si>
    <t>Nokia Oyj</t>
  </si>
  <si>
    <t>FI0009000681</t>
  </si>
  <si>
    <t>NRE</t>
  </si>
  <si>
    <t>FI0009005318</t>
  </si>
  <si>
    <t>Nordea Bank AB</t>
  </si>
  <si>
    <t>NDA</t>
  </si>
  <si>
    <t>SE0000427361</t>
  </si>
  <si>
    <t>FI0008900212</t>
  </si>
  <si>
    <t>SE0000337842</t>
  </si>
  <si>
    <t>OMXS30 Balance 20 Percent</t>
  </si>
  <si>
    <t>SE0002768366</t>
  </si>
  <si>
    <t>Oriflame Cosmetics S.A, SDB</t>
  </si>
  <si>
    <t>Orkla</t>
  </si>
  <si>
    <t>NO0003733800</t>
  </si>
  <si>
    <t>Outokumpu Oyj</t>
  </si>
  <si>
    <t>OUT</t>
  </si>
  <si>
    <t>FI0009002422</t>
  </si>
  <si>
    <t>Outotec Oyj</t>
  </si>
  <si>
    <t>FI0009014575</t>
  </si>
  <si>
    <t>PA Resources AB</t>
  </si>
  <si>
    <t>SE0000818569</t>
  </si>
  <si>
    <t>Peab AB ser. B</t>
  </si>
  <si>
    <t>SE0000106205</t>
  </si>
  <si>
    <t>Pohjola Oyj</t>
  </si>
  <si>
    <t>POH</t>
  </si>
  <si>
    <t>FI0009003222</t>
  </si>
  <si>
    <t>Rautaruukki Oyj</t>
  </si>
  <si>
    <t>FI0009003552</t>
  </si>
  <si>
    <t>Renewable Energy Corp</t>
  </si>
  <si>
    <t>NO0010112675</t>
  </si>
  <si>
    <t>RNB Retail and Brands AB</t>
  </si>
  <si>
    <t>SE0000401622</t>
  </si>
  <si>
    <t>Sampo Oyj</t>
  </si>
  <si>
    <t>FI0009003305</t>
  </si>
  <si>
    <t>Sandvik AB</t>
  </si>
  <si>
    <t>SE0000667891</t>
  </si>
  <si>
    <t>SAS AB</t>
  </si>
  <si>
    <t>SE0000805574</t>
  </si>
  <si>
    <t>SCANIA AB ser. B</t>
  </si>
  <si>
    <t>SE0000308280</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</si>
  <si>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</si>
  <si>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</si>
  <si>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</si>
  <si>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</si>
  <si>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</si>
  <si>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</si>
  <si>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</si>
  <si>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</si>
  <si>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</si>
  <si>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</si>
  <si>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</si>
  <si>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</si>
  <si>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</si>
  <si>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</si>
  <si>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</si>
  <si>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</si>
  <si>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</si>
  <si>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</si>
  <si>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</si>
  <si>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</si>
  <si>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</si>
  <si>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</si>
  <si>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</si>
  <si>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</si>
  <si>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</si>
  <si>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</si>
  <si>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</si>
  <si>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SE0000310336</t>
  </si>
  <si>
    <t>Tele2 AB ser. B</t>
  </si>
  <si>
    <t>Telenor</t>
  </si>
  <si>
    <t>NO0010063308</t>
  </si>
  <si>
    <t>TeliaSonera AB</t>
  </si>
  <si>
    <t>SE0000667925</t>
  </si>
  <si>
    <t>Tieto Oyj</t>
  </si>
  <si>
    <t>FI0009000277</t>
  </si>
  <si>
    <t>Trelleborg AB ser. B</t>
  </si>
  <si>
    <t>SE0000114837</t>
  </si>
  <si>
    <t>Tricorona AB</t>
  </si>
  <si>
    <t>SE0001493693</t>
  </si>
  <si>
    <t>Unibet Group Plc SDB</t>
  </si>
  <si>
    <t>SE0001835588</t>
  </si>
  <si>
    <t>UPM-Kymmene Oyj</t>
  </si>
  <si>
    <t>FI0009005987</t>
  </si>
  <si>
    <t>Volvo, AB ser. B</t>
  </si>
  <si>
    <t>SE0000115446</t>
  </si>
  <si>
    <t>Vostok Nafta Investment Ltd</t>
  </si>
  <si>
    <t>SE0002056721</t>
  </si>
  <si>
    <t>Wärtsilä Oyj</t>
  </si>
  <si>
    <t>FI0009003727</t>
  </si>
  <si>
    <t>WM-data AB ser. B</t>
  </si>
  <si>
    <t>SE0000115404</t>
  </si>
  <si>
    <t>Yahoo! Inc.</t>
  </si>
  <si>
    <t>Yara International ASA</t>
  </si>
  <si>
    <t>NO0010208051</t>
  </si>
  <si>
    <t>YIT Oyj</t>
  </si>
  <si>
    <t>FI0009800643</t>
  </si>
  <si>
    <t>ISIN Code for Underlying Instrument</t>
  </si>
  <si>
    <t>Underlying Instrument Name</t>
  </si>
  <si>
    <t>Basket Share</t>
  </si>
  <si>
    <t>Talvivaaran Kaivososakeyhtiö Oyj</t>
  </si>
  <si>
    <t>FI0009014716</t>
  </si>
  <si>
    <t>CSB</t>
  </si>
  <si>
    <t>CSIO</t>
  </si>
  <si>
    <t>EU0009658145</t>
  </si>
  <si>
    <t>US2605661048</t>
  </si>
  <si>
    <t>Nordea Bank AB (publ) FDR</t>
  </si>
  <si>
    <t>FI0009902530</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</si>
  <si>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</si>
  <si>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</si>
  <si>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</si>
  <si>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</si>
  <si>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</si>
  <si>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</si>
  <si>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</si>
  <si>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</si>
  <si>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</si>
  <si>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</si>
  <si>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</si>
  <si>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</si>
  <si>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</si>
  <si>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</si>
  <si>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</si>
  <si>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</si>
  <si>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</si>
  <si>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</si>
  <si>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</si>
  <si>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</si>
  <si>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</si>
  <si>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</si>
  <si>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</si>
  <si>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</si>
  <si>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</si>
  <si>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</si>
  <si>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</si>
  <si>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</si>
  <si>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</si>
  <si>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</si>
  <si>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</si>
  <si>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</si>
  <si>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</si>
  <si>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</si>
  <si>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</si>
  <si>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</si>
  <si>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</si>
  <si>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</si>
  <si>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</si>
  <si>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</si>
  <si>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</si>
  <si>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</si>
  <si>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Novozymes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</si>
  <si>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</si>
  <si>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</si>
  <si>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</si>
  <si>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</si>
  <si>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</si>
  <si>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</si>
  <si>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</si>
  <si>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</si>
  <si>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</si>
  <si>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</si>
  <si>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</si>
  <si>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</si>
  <si>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</si>
  <si>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</si>
  <si>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</si>
  <si>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</si>
  <si>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</si>
  <si>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</si>
  <si>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</si>
  <si>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</si>
  <si>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</si>
  <si>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</si>
  <si>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</si>
  <si>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</si>
  <si>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</si>
  <si>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</si>
  <si>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</si>
  <si>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</si>
  <si>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</si>
  <si>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</si>
  <si>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</si>
  <si>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</si>
  <si>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</si>
  <si>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</si>
  <si>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</si>
  <si>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</si>
  <si>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</si>
  <si>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</si>
  <si>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</si>
  <si>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</si>
  <si>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FloatingFixed</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</si>
  <si>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</si>
  <si>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</si>
  <si>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</si>
  <si>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</si>
  <si>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</si>
  <si>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</si>
  <si>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</si>
  <si>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</si>
  <si>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</si>
  <si>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</si>
  <si>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</si>
  <si>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</si>
  <si>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</si>
  <si>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</si>
  <si>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</si>
  <si>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</si>
  <si>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</si>
  <si>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</si>
  <si>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</si>
  <si>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</si>
  <si>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</si>
  <si>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</si>
  <si>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</si>
  <si>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</si>
  <si>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</si>
  <si>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</si>
  <si>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</si>
  <si>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</si>
  <si>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</si>
  <si>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</si>
  <si>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</si>
  <si>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</si>
  <si>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</si>
  <si>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</si>
  <si>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</si>
  <si>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</si>
  <si>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</si>
  <si>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</si>
  <si>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</si>
  <si>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</si>
  <si>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</si>
  <si>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</si>
  <si>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</si>
  <si>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</si>
  <si>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</si>
  <si>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</si>
  <si>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</si>
  <si>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</si>
  <si>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</si>
  <si>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</si>
  <si>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</si>
  <si>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</si>
  <si>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</si>
  <si>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</si>
  <si>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</si>
  <si>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</si>
  <si>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</si>
  <si>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</si>
  <si>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</si>
  <si>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</si>
  <si>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</si>
  <si>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</si>
  <si>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</si>
  <si>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</si>
  <si>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</si>
  <si>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</si>
  <si>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</si>
  <si>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</si>
  <si>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</si>
  <si>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</si>
  <si>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</si>
  <si>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</si>
  <si>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</si>
  <si>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</si>
  <si>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</si>
  <si>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</si>
  <si>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</si>
  <si>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</si>
  <si>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</si>
  <si>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</si>
  <si>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</si>
  <si>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</si>
  <si>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</si>
  <si>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</si>
  <si>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</si>
  <si>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</si>
  <si>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</si>
  <si>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</si>
  <si>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</si>
  <si>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</si>
  <si>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</si>
  <si>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</si>
  <si>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</si>
  <si>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</si>
  <si>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</si>
  <si>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</si>
  <si>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</si>
  <si>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</si>
  <si>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</si>
  <si>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</si>
  <si>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</si>
  <si>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</si>
  <si>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</si>
  <si>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</si>
  <si>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</si>
  <si>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</si>
  <si>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</si>
  <si>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</si>
  <si>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</si>
  <si>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</si>
  <si>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</si>
  <si>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</si>
  <si>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</si>
  <si>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</si>
  <si>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</si>
  <si>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</si>
  <si>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</si>
  <si>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</si>
  <si>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</si>
  <si>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</si>
  <si>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</si>
  <si>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</si>
  <si>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</si>
  <si>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</si>
  <si>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</si>
  <si>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BNP Paribas</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</si>
  <si>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</si>
  <si>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</si>
  <si>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</si>
  <si>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</si>
  <si>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</si>
  <si>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</si>
  <si>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</si>
  <si>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</si>
  <si>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</si>
  <si>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</si>
  <si>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</si>
  <si>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</si>
  <si>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</si>
  <si>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</si>
  <si>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Carnegie Investment Bank AB</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</si>
  <si>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</si>
  <si>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</si>
  <si>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</si>
  <si>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</si>
  <si>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</si>
  <si>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</si>
  <si>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</si>
  <si>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</si>
  <si>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</si>
  <si>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</si>
  <si>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</si>
  <si>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</si>
  <si>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</si>
  <si>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</si>
  <si>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</si>
  <si>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</si>
  <si>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</si>
  <si>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</si>
  <si>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</si>
  <si>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</si>
  <si>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</si>
  <si>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</si>
  <si>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</si>
  <si>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</si>
  <si>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</si>
  <si>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</si>
  <si>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</si>
  <si>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</si>
  <si>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</si>
  <si>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</si>
  <si>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</si>
  <si>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</si>
  <si>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</si>
  <si>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</si>
  <si>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</si>
  <si>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</si>
  <si>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</si>
  <si>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</si>
  <si>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</si>
  <si>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</si>
  <si>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</si>
  <si>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</si>
  <si>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</si>
  <si>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</si>
  <si>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</si>
  <si>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</si>
  <si>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</si>
  <si>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</si>
  <si>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</si>
  <si>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</si>
  <si>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</si>
  <si>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</si>
  <si>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</si>
  <si>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</si>
  <si>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</si>
  <si>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</si>
  <si>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</si>
  <si>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</si>
  <si>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</si>
  <si>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</si>
  <si>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</si>
  <si>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</si>
  <si>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</si>
  <si>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</si>
  <si>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</si>
  <si>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</si>
  <si>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</si>
  <si>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</si>
  <si>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</si>
  <si>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</si>
  <si>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</si>
  <si>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</si>
  <si>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Swedbank Sjuhärad AB</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</si>
  <si>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</si>
  <si>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</si>
  <si>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</si>
  <si>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</si>
  <si>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</si>
  <si>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</si>
  <si>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</si>
  <si>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</si>
  <si>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</si>
  <si>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</si>
  <si>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</si>
  <si>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</si>
  <si>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</si>
  <si>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</si>
  <si>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</si>
  <si>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Volvofinans Bank AB</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</si>
  <si>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</si>
  <si>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</si>
  <si>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</si>
  <si>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</si>
  <si>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</si>
  <si>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</si>
  <si>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</si>
  <si>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</si>
  <si>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</si>
  <si>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</si>
  <si>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</si>
  <si>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</si>
  <si>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</si>
  <si>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</si>
  <si>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</si>
  <si>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</si>
  <si>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</si>
  <si>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</si>
  <si>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</si>
  <si>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SWES</t>
  </si>
  <si>
    <t>SWMA</t>
  </si>
  <si>
    <t>A1</t>
  </si>
  <si>
    <t>STAT</t>
  </si>
  <si>
    <t>VAS</t>
  </si>
  <si>
    <t>US9843321061</t>
  </si>
  <si>
    <t>US24702R1014</t>
  </si>
  <si>
    <t>US17275R1023</t>
  </si>
  <si>
    <t>Dell Inc</t>
  </si>
  <si>
    <t>US4581401001</t>
  </si>
  <si>
    <t>Intel Corp</t>
  </si>
  <si>
    <t>NORF</t>
  </si>
  <si>
    <t>Nordea Bank Finland Abp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</si>
  <si>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</si>
  <si>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</si>
  <si>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</si>
  <si>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</si>
  <si>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</si>
  <si>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</si>
  <si>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</si>
  <si>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</si>
  <si>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</si>
  <si>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</si>
  <si>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</si>
  <si>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</si>
  <si>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</si>
  <si>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</si>
  <si>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</si>
  <si>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</si>
  <si>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</si>
  <si>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</si>
  <si>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</si>
  <si>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</si>
  <si>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</si>
  <si>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</si>
  <si>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</si>
  <si>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</si>
  <si>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</si>
  <si>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</si>
  <si>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</si>
  <si>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</si>
  <si>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</si>
  <si>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</si>
  <si>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</si>
  <si>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</si>
  <si>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</si>
  <si>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</si>
  <si>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</si>
  <si>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</si>
  <si>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</si>
  <si>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</si>
  <si>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</si>
  <si>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</si>
  <si>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</si>
  <si>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</si>
  <si>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</si>
  <si>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</si>
  <si>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</si>
  <si>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</si>
  <si>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</si>
  <si>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</si>
  <si>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</si>
  <si>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</si>
  <si>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</si>
  <si>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</si>
  <si>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</si>
  <si>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</si>
  <si>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</si>
  <si>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</si>
  <si>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</si>
  <si>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</si>
  <si>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</si>
  <si>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</si>
  <si>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</si>
  <si>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</si>
  <si>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</si>
  <si>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</si>
  <si>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</si>
  <si>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</si>
  <si>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</si>
  <si>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</si>
  <si>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</si>
  <si>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</si>
  <si>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</si>
  <si>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</si>
  <si>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</si>
  <si>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</si>
  <si>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</si>
  <si>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</si>
  <si>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</si>
  <si>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</si>
  <si>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</si>
  <si>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</si>
  <si>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</si>
  <si>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</si>
  <si>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</si>
  <si>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</si>
  <si>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</si>
  <si>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</si>
  <si>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</si>
  <si>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</si>
  <si>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</si>
  <si>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</si>
  <si>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</si>
  <si>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</si>
  <si>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</si>
  <si>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</si>
  <si>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</si>
  <si>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</si>
  <si>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</si>
  <si>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</si>
  <si>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</si>
  <si>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</si>
  <si>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</si>
  <si>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</si>
  <si>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</si>
  <si>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</si>
  <si>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</si>
  <si>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</si>
  <si>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</si>
  <si>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</si>
  <si>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</si>
  <si>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</si>
  <si>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</si>
  <si>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</si>
  <si>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</si>
  <si>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</si>
  <si>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</si>
  <si>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</si>
  <si>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</si>
  <si>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</si>
  <si>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</si>
  <si>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</si>
  <si>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</si>
  <si>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</si>
  <si>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</si>
  <si>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</si>
  <si>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</si>
  <si>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</si>
  <si>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</si>
  <si>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</si>
  <si>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</si>
  <si>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</si>
  <si>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</si>
  <si>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</si>
  <si>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</si>
  <si>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</si>
  <si>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</si>
  <si>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</si>
  <si>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</si>
  <si>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</si>
  <si>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</si>
  <si>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</si>
  <si>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</si>
  <si>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</si>
  <si>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</si>
  <si>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</si>
  <si>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</si>
  <si>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</si>
  <si>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</si>
  <si>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</si>
  <si>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</si>
  <si>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</si>
  <si>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</si>
  <si>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</si>
  <si>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</si>
  <si>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</si>
  <si>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</si>
  <si>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</si>
  <si>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</si>
  <si>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</si>
  <si>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</si>
  <si>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</si>
  <si>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</si>
  <si>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</si>
  <si>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</si>
  <si>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</si>
  <si>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</si>
  <si>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</si>
  <si>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</si>
  <si>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</si>
  <si>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</si>
  <si>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</si>
  <si>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</si>
  <si>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</si>
  <si>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</si>
  <si>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</si>
  <si>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</si>
  <si>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</si>
  <si>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</si>
  <si>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</si>
  <si>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</si>
  <si>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</si>
  <si>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</si>
  <si>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</si>
  <si>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</si>
  <si>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</si>
  <si>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</si>
  <si>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</si>
  <si>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</si>
  <si>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</si>
  <si>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</si>
  <si>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</si>
  <si>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</si>
  <si>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</si>
  <si>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</si>
  <si>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</si>
  <si>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</si>
  <si>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</si>
  <si>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</si>
  <si>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</si>
  <si>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</si>
  <si>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</si>
  <si>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</si>
  <si>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</si>
  <si>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</si>
  <si>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</si>
  <si>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</si>
  <si>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</si>
  <si>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XACT Fonder AB</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</si>
  <si>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</si>
  <si>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</si>
  <si>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</si>
  <si>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</si>
  <si>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</si>
  <si>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</si>
  <si>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</si>
  <si>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</si>
  <si>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</si>
  <si>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</si>
  <si>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</si>
  <si>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</si>
  <si>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</si>
  <si>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</si>
  <si>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</si>
  <si>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</si>
  <si>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</si>
  <si>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</si>
  <si>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</si>
  <si>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</si>
  <si>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</si>
  <si>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</si>
  <si>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</si>
  <si>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</si>
  <si>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</si>
  <si>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</si>
  <si>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</si>
  <si>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</si>
  <si>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</si>
  <si>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</si>
  <si>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KES</t>
  </si>
  <si>
    <t>Plain vanilla warrants</t>
  </si>
  <si>
    <t>Autocall certificates</t>
  </si>
  <si>
    <t>Other certificates</t>
  </si>
  <si>
    <t>ETN</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</si>
  <si>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</si>
  <si>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</si>
  <si>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</si>
  <si>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</si>
  <si>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</si>
  <si>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</si>
  <si>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</si>
  <si>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</si>
  <si>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</si>
  <si>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</si>
  <si>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</si>
  <si>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</si>
  <si>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</si>
  <si>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</si>
  <si>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</si>
  <si>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</si>
  <si>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</si>
  <si>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</si>
  <si>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</si>
  <si>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</si>
  <si>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</si>
  <si>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</si>
  <si>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</si>
  <si>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</si>
  <si>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</si>
  <si>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</si>
  <si>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</si>
  <si>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</si>
  <si>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</si>
  <si>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</si>
  <si>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</si>
  <si>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</si>
  <si>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</si>
  <si>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</si>
  <si>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</si>
  <si>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</si>
  <si>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</si>
  <si>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</si>
  <si>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</si>
  <si>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</si>
  <si>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</si>
  <si>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</si>
  <si>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XXCRUDEOIL</t>
  </si>
  <si>
    <t>Natural Gas</t>
  </si>
  <si>
    <t>XXNATURALGAS</t>
  </si>
  <si>
    <t>Fracking/Cracking</t>
  </si>
  <si>
    <t>XXFRACKING</t>
  </si>
  <si>
    <t>Heating Oil</t>
  </si>
  <si>
    <t>XXHEATINGOIL</t>
  </si>
  <si>
    <t>Gasoline</t>
  </si>
  <si>
    <t>XXGASOLINE</t>
  </si>
  <si>
    <t>Coal</t>
  </si>
  <si>
    <t>XXCOAL</t>
  </si>
  <si>
    <t>WTI Crude Oil</t>
  </si>
  <si>
    <t>XXWTICRUDOIL</t>
  </si>
  <si>
    <t>Energy Index</t>
  </si>
  <si>
    <t>XXENERGYINDX</t>
  </si>
  <si>
    <t>Electricity</t>
  </si>
  <si>
    <t>XXELECTRICIT</t>
  </si>
  <si>
    <t>Emission Rights</t>
  </si>
  <si>
    <t>XXEMISSIONRI</t>
  </si>
  <si>
    <t>Commodity Index</t>
  </si>
  <si>
    <t>XXCOMMOINDEX</t>
  </si>
  <si>
    <t>Solar</t>
  </si>
  <si>
    <t>XXSOLAR</t>
  </si>
  <si>
    <t>Wind</t>
  </si>
  <si>
    <t>XXWIND</t>
  </si>
  <si>
    <t>Biofuels</t>
  </si>
  <si>
    <t>XXBIOFUELS</t>
  </si>
  <si>
    <t>Base Metals Index</t>
  </si>
  <si>
    <t>XXBMETALINDX</t>
  </si>
  <si>
    <t>Copper</t>
  </si>
  <si>
    <t>XXCOPPER</t>
  </si>
  <si>
    <t>Aluminium</t>
  </si>
  <si>
    <t>XXALUMINIUM</t>
  </si>
  <si>
    <t>Zinc</t>
  </si>
  <si>
    <t>XXZINC</t>
  </si>
  <si>
    <t>Lead</t>
  </si>
  <si>
    <t>XXLEAD</t>
  </si>
  <si>
    <t>Nickel</t>
  </si>
  <si>
    <t>XXNICKEL</t>
  </si>
  <si>
    <t>Tin</t>
  </si>
  <si>
    <t>XXTIN</t>
  </si>
  <si>
    <t>Precious Metals Index</t>
  </si>
  <si>
    <t>XXPMETALINDX</t>
  </si>
  <si>
    <t>XXGOLDAU</t>
  </si>
  <si>
    <t>XXSILVER</t>
  </si>
  <si>
    <t>Platinum</t>
  </si>
  <si>
    <t>XXPLATINUM</t>
  </si>
  <si>
    <t>Palladium</t>
  </si>
  <si>
    <t>XXPALLADIUM</t>
  </si>
  <si>
    <t>Agricultural Index</t>
  </si>
  <si>
    <t>Corn</t>
  </si>
  <si>
    <t>XXCORN</t>
  </si>
  <si>
    <t>Wheat</t>
  </si>
  <si>
    <t>XXWHEAT</t>
  </si>
  <si>
    <t>Soybeans</t>
  </si>
  <si>
    <t>XXSOYBEANS</t>
  </si>
  <si>
    <t>Live Cattle</t>
  </si>
  <si>
    <t>XXLIVECATTLE</t>
  </si>
  <si>
    <t>Lean Hogs</t>
  </si>
  <si>
    <t>XXLEANHOGS</t>
  </si>
  <si>
    <t>Coffee</t>
  </si>
  <si>
    <t>XXCOFFEE</t>
  </si>
  <si>
    <t>Cocoa</t>
  </si>
  <si>
    <t>XXCOCOA</t>
  </si>
  <si>
    <t>Sugar</t>
  </si>
  <si>
    <t>XXSUGAR</t>
  </si>
  <si>
    <t>Cotton</t>
  </si>
  <si>
    <t>XXCOTTON</t>
  </si>
  <si>
    <t>Orange juice</t>
  </si>
  <si>
    <t>XXORANGJUICE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</si>
  <si>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</si>
  <si>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</si>
  <si>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</si>
  <si>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</si>
  <si>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</si>
  <si>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</si>
  <si>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</si>
  <si>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</si>
  <si>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</si>
  <si>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</si>
  <si>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</si>
  <si>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</si>
  <si>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</si>
  <si>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</si>
  <si>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</si>
  <si>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</si>
  <si>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</si>
  <si>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</si>
  <si>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</si>
  <si>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</si>
  <si>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</si>
  <si>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</si>
  <si>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</si>
  <si>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</si>
  <si>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</si>
  <si>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</si>
  <si>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</si>
  <si>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</si>
  <si>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</si>
  <si>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</si>
  <si>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</si>
  <si>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</si>
  <si>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</si>
  <si>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</si>
  <si>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</si>
  <si>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</si>
  <si>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</si>
  <si>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</si>
  <si>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</si>
  <si>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</si>
  <si>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</si>
  <si>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</si>
  <si>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</si>
  <si>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</si>
  <si>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</si>
  <si>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</si>
  <si>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</si>
  <si>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</si>
  <si>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</si>
  <si>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</si>
  <si>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</si>
  <si>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</si>
  <si>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</si>
  <si>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</si>
  <si>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</si>
  <si>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</si>
  <si>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</si>
  <si>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</si>
  <si>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</si>
  <si>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Indexes</t>
  </si>
  <si>
    <t>Rates</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</si>
  <si>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</si>
  <si>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</si>
  <si>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</si>
  <si>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</si>
  <si>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</si>
  <si>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</si>
  <si>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</si>
  <si>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</si>
  <si>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</si>
  <si>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</si>
  <si>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</si>
  <si>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</si>
  <si>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</si>
  <si>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</si>
  <si>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</si>
  <si>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</si>
  <si>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</si>
  <si>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</si>
  <si>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</si>
  <si>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</si>
  <si>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</si>
  <si>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</si>
  <si>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</si>
  <si>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</si>
  <si>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NORRUS</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</si>
  <si>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</si>
  <si>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</si>
  <si>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</si>
  <si>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</si>
  <si>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</si>
  <si>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</si>
  <si>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</si>
  <si>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</si>
  <si>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</si>
  <si>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</si>
  <si>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</si>
  <si>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</si>
  <si>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</si>
  <si>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</si>
  <si>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</si>
  <si>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</si>
  <si>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</si>
  <si>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</si>
  <si>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</si>
  <si>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</si>
  <si>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</si>
  <si>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</si>
  <si>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</si>
  <si>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</si>
  <si>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</si>
  <si>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</si>
  <si>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</si>
  <si>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</si>
  <si>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</si>
  <si>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</si>
  <si>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</si>
  <si>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</si>
  <si>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</si>
  <si>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</si>
  <si>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Maximum 200 rows per listing</t>
  </si>
  <si>
    <t>Stockmann Oyj Abp</t>
  </si>
  <si>
    <t>STC</t>
  </si>
  <si>
    <t>Other Interest Rate</t>
  </si>
  <si>
    <t>FX - Other Currency</t>
  </si>
  <si>
    <t>FX - Basket of Currencies</t>
  </si>
  <si>
    <t>Other Index</t>
  </si>
  <si>
    <t>Basket of Indexes</t>
  </si>
  <si>
    <t>XXOTHERCURR</t>
  </si>
  <si>
    <t>XXBASKETCURR</t>
  </si>
  <si>
    <t>XXOTHERINDEX</t>
  </si>
  <si>
    <t>XXBASKETINDX</t>
  </si>
  <si>
    <t>XXOTHERRATE</t>
  </si>
  <si>
    <t>Other Share</t>
  </si>
  <si>
    <t>Basket of Shares</t>
  </si>
  <si>
    <t>Other Fund</t>
  </si>
  <si>
    <t>Basket of Funds</t>
  </si>
  <si>
    <t>Basket of Mixed Instruments</t>
  </si>
  <si>
    <t>XXOTHERSHARE</t>
  </si>
  <si>
    <t>XXBSKTSHARES</t>
  </si>
  <si>
    <t>XXOTHERFUND</t>
  </si>
  <si>
    <t>XXBASKTFUNDS</t>
  </si>
  <si>
    <t>XXBASKETMIX</t>
  </si>
  <si>
    <t>LHT</t>
  </si>
  <si>
    <t>Lahden Kaupunki</t>
  </si>
  <si>
    <t>MGF</t>
  </si>
  <si>
    <t>Morgan Stanley BV</t>
  </si>
  <si>
    <t>Cramo Oyj</t>
  </si>
  <si>
    <t>CRA</t>
  </si>
  <si>
    <t>Metsäliitto Osuuskunta</t>
  </si>
  <si>
    <t>MEL</t>
  </si>
  <si>
    <t>XXJPYNOK</t>
  </si>
  <si>
    <t>FX -JPYNOK</t>
  </si>
  <si>
    <t>Mixed</t>
  </si>
  <si>
    <t>Funds</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</si>
  <si>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</si>
  <si>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</si>
  <si>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</si>
  <si>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</si>
  <si>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</si>
  <si>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</si>
  <si>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</si>
  <si>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</si>
  <si>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</si>
  <si>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</si>
  <si>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</si>
  <si>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</si>
  <si>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</si>
  <si>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</si>
  <si>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</si>
  <si>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</si>
  <si>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</si>
  <si>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</si>
  <si>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</si>
  <si>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</si>
  <si>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</si>
  <si>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</si>
  <si>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</si>
  <si>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</si>
  <si>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</si>
  <si>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</si>
  <si>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XXNORUX15NTR</t>
  </si>
  <si>
    <t>SE0002020933</t>
  </si>
  <si>
    <t>XXREGINDEX</t>
  </si>
  <si>
    <t>RU000A0JPEB3</t>
  </si>
  <si>
    <t>Tornator Oyj</t>
  </si>
  <si>
    <t>TOR</t>
  </si>
  <si>
    <t xml:space="preserve">Nordea Bank Danmark A/S </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</si>
  <si>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</si>
  <si>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</si>
  <si>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</si>
  <si>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</si>
  <si>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</si>
  <si>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</si>
  <si>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</si>
  <si>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</si>
  <si>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</si>
  <si>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</si>
  <si>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</si>
  <si>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</si>
  <si>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</si>
  <si>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</si>
  <si>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</si>
  <si>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</si>
  <si>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</si>
  <si>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</si>
  <si>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</si>
  <si>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</si>
  <si>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</si>
  <si>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</si>
  <si>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</si>
  <si>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</si>
  <si>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</si>
  <si>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</si>
  <si>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</si>
  <si>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</si>
  <si>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</si>
  <si>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</si>
  <si>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</si>
  <si>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“Please insert all reference data, where applicable, to characterize the nature of the instrument. The headings below include comments to guide you in filling in the relevant information. This information is also used by NASDAQ OMX Nordic price website and vendors. Hence, accurate and complete information ensures that your instruments’ reference data is correctly displayed for investors and end users.”</t>
  </si>
  <si>
    <t>TUR</t>
  </si>
  <si>
    <t>Turun kaupunki</t>
  </si>
  <si>
    <t>Akelius Fastigheter AB</t>
  </si>
  <si>
    <t>AKFO</t>
  </si>
  <si>
    <t>BillerrudKornsäs</t>
  </si>
  <si>
    <t>BILL</t>
  </si>
  <si>
    <t>Björn Borg</t>
  </si>
  <si>
    <t>BJBO</t>
  </si>
  <si>
    <t>Fastighets AB Balder</t>
  </si>
  <si>
    <t>BALD</t>
  </si>
  <si>
    <t>Castellum AB</t>
  </si>
  <si>
    <t>CAST</t>
  </si>
  <si>
    <t>Consilium AB</t>
  </si>
  <si>
    <t>COSI</t>
  </si>
  <si>
    <t>Fabege AB</t>
  </si>
  <si>
    <t>FABG</t>
  </si>
  <si>
    <t>Hufvudstaden AB</t>
  </si>
  <si>
    <t>HUF</t>
  </si>
  <si>
    <t>Husqvarna AB</t>
  </si>
  <si>
    <t>HUSQ</t>
  </si>
  <si>
    <t>Ikano Bank AB (Publ)</t>
  </si>
  <si>
    <t>IKA</t>
  </si>
  <si>
    <t>IJ</t>
  </si>
  <si>
    <t>Jernhusen AB</t>
  </si>
  <si>
    <t>JEH</t>
  </si>
  <si>
    <t>Kinnevik</t>
  </si>
  <si>
    <t>KINB</t>
  </si>
  <si>
    <t>Klövern AB</t>
  </si>
  <si>
    <t>KLOV</t>
  </si>
  <si>
    <t>L E Lundbergföretagen AB (Publ)</t>
  </si>
  <si>
    <t>LUND</t>
  </si>
  <si>
    <t>MEDA AB</t>
  </si>
  <si>
    <t>MEDA</t>
  </si>
  <si>
    <t>Millicom International Cellular S.A</t>
  </si>
  <si>
    <t>MIC</t>
  </si>
  <si>
    <t>NCC Treasury AB</t>
  </si>
  <si>
    <t>NCCT</t>
  </si>
  <si>
    <t>Norrköpings kommun</t>
  </si>
  <si>
    <t>NKP</t>
  </si>
  <si>
    <t>PEAB AB</t>
  </si>
  <si>
    <t>PEAB</t>
  </si>
  <si>
    <t>PostNord AB</t>
  </si>
  <si>
    <t>PSTN</t>
  </si>
  <si>
    <t>Sagax AB</t>
  </si>
  <si>
    <t>SAGA</t>
  </si>
  <si>
    <t>Svensk Fastighetsfinansiering AB (Publ)</t>
  </si>
  <si>
    <t>SVFF</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</si>
  <si>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</si>
  <si>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</si>
  <si>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</si>
  <si>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</si>
  <si>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</si>
  <si>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</si>
  <si>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</si>
  <si>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</si>
  <si>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</si>
  <si>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</si>
  <si>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</si>
  <si>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</si>
  <si>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</si>
  <si>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</si>
  <si>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</si>
  <si>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</si>
  <si>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</si>
  <si>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</si>
  <si>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</si>
  <si>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</si>
  <si>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</si>
  <si>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</si>
  <si>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</si>
  <si>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</si>
  <si>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</si>
  <si>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</si>
  <si>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</si>
  <si>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</si>
  <si>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</si>
  <si>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</si>
  <si>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</si>
  <si>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</si>
  <si>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</si>
  <si>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</si>
  <si>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</si>
  <si>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</si>
  <si>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</si>
  <si>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</si>
  <si>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Nordax Finans AB</t>
  </si>
  <si>
    <t>NORDAX</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</si>
  <si>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</si>
  <si>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</si>
  <si>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</si>
  <si>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</si>
  <si>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</si>
  <si>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</si>
  <si>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</si>
  <si>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</si>
  <si>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</si>
  <si>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</si>
  <si>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</si>
  <si>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</si>
  <si>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</si>
  <si>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</si>
  <si>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</si>
  <si>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</si>
  <si>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</si>
  <si>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</si>
  <si>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</si>
  <si>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</si>
  <si>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</si>
  <si>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</si>
  <si>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</si>
  <si>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</si>
  <si>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</si>
  <si>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</si>
  <si>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</si>
  <si>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Danske Consensus</t>
  </si>
  <si>
    <t>CON</t>
  </si>
  <si>
    <t>Deutsche Bank AG</t>
  </si>
  <si>
    <t>DBL</t>
  </si>
  <si>
    <t>LFB</t>
  </si>
  <si>
    <t>Mangold Fondkommission AB</t>
  </si>
  <si>
    <t>Nordea Bank AB (publ)</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</si>
  <si>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</si>
  <si>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</si>
  <si>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</si>
  <si>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</si>
  <si>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</si>
  <si>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</si>
  <si>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</si>
  <si>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</si>
  <si>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</si>
  <si>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</si>
  <si>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</si>
  <si>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</si>
  <si>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</si>
  <si>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</si>
  <si>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</si>
  <si>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</si>
  <si>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</si>
  <si>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</si>
  <si>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</si>
  <si>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</si>
  <si>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</si>
  <si>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</si>
  <si>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</si>
  <si>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</si>
  <si>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</si>
  <si>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</si>
  <si>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</si>
  <si>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</si>
  <si>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</si>
  <si>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</si>
  <si>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</si>
  <si>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</si>
  <si>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</si>
  <si>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</si>
  <si>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</si>
  <si>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</si>
  <si>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</si>
  <si>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</si>
  <si>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</si>
  <si>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</si>
  <si>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</si>
  <si>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</si>
  <si>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</si>
  <si>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</si>
  <si>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</si>
  <si>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</si>
  <si>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</si>
  <si>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</si>
  <si>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</si>
  <si>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</si>
  <si>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</si>
  <si>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</si>
  <si>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</si>
  <si>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</si>
  <si>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</si>
  <si>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</si>
  <si>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</si>
  <si>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</si>
  <si>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</si>
  <si>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</si>
  <si>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</si>
  <si>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</si>
  <si>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</si>
  <si>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</si>
  <si>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</si>
  <si>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</si>
  <si>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</si>
  <si>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</si>
  <si>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</si>
  <si>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</si>
  <si>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</si>
  <si>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</si>
  <si>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</si>
  <si>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</si>
  <si>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</si>
  <si>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</si>
  <si>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</si>
  <si>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</si>
  <si>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</si>
  <si>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</si>
  <si>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</si>
  <si>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</si>
  <si>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</si>
  <si>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Agricultural - Butter</t>
  </si>
  <si>
    <t>XXBUTTER</t>
  </si>
  <si>
    <t>Agricultural - Potatoes</t>
  </si>
  <si>
    <t>XXPOTATOES</t>
  </si>
  <si>
    <t>Agricultural - Rice</t>
  </si>
  <si>
    <t>XXRICE</t>
  </si>
  <si>
    <t>Modern Times Group AB</t>
  </si>
  <si>
    <t>MTG</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</si>
  <si>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</si>
  <si>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</si>
  <si>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</si>
  <si>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</si>
  <si>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</si>
  <si>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</si>
  <si>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</si>
  <si>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</si>
  <si>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</si>
  <si>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</si>
  <si>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</si>
  <si>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</si>
  <si>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</si>
  <si>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</si>
  <si>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t>
  </si>
  <si>
    <t>NOB</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</si>
  <si>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</si>
  <si>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</si>
  <si>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</si>
  <si>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</si>
  <si>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</si>
  <si>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</si>
  <si>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</si>
  <si>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</si>
  <si>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</si>
  <si>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</si>
  <si>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</si>
  <si>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</si>
  <si>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</si>
  <si>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</si>
  <si>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</si>
  <si>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</si>
  <si>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</si>
  <si>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</si>
  <si>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</si>
  <si>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</si>
  <si>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</si>
  <si>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</si>
  <si>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</si>
  <si>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Ahlstrom Oyj</t>
  </si>
  <si>
    <t>AHL</t>
  </si>
  <si>
    <t xml:space="preserve">Nacka Kommun </t>
  </si>
  <si>
    <t>NAKO</t>
  </si>
  <si>
    <t>Wallenstam AB</t>
  </si>
  <si>
    <t>WALL</t>
  </si>
  <si>
    <t>ADDvise Lab Solutions AB</t>
  </si>
  <si>
    <t>ADDV</t>
  </si>
  <si>
    <t>Ikano Bostad Stockholm Holding AB</t>
  </si>
  <si>
    <t>IKAB</t>
  </si>
  <si>
    <t>Fortum Värme Holding</t>
  </si>
  <si>
    <t>FORVA</t>
  </si>
  <si>
    <t>FX -EURUSD</t>
  </si>
  <si>
    <t>XXEURUSD</t>
  </si>
  <si>
    <t>Bergteamet Holding AB</t>
  </si>
  <si>
    <t>BHAB</t>
  </si>
  <si>
    <t>XXAGRICINDEX</t>
  </si>
  <si>
    <t>Taaleritehdas Oyj</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</si>
  <si>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</si>
  <si>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</si>
  <si>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</si>
  <si>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</si>
  <si>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</si>
  <si>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</si>
  <si>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</si>
  <si>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</si>
  <si>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</si>
  <si>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</si>
  <si>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</si>
  <si>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</si>
  <si>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</si>
  <si>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</si>
  <si>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</si>
  <si>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</si>
  <si>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</si>
  <si>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</si>
  <si>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</si>
  <si>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</si>
  <si>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</si>
  <si>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Agricultural - Skim milk</t>
  </si>
  <si>
    <t>XXSKIMMILK</t>
  </si>
  <si>
    <t>Industrivärden, AB ser. C</t>
  </si>
  <si>
    <t>SAAB AB ser. B</t>
  </si>
  <si>
    <t>SE0000107203</t>
  </si>
  <si>
    <t>SE0000112385</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</si>
  <si>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</si>
  <si>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</si>
  <si>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</si>
  <si>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</si>
  <si>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</si>
  <si>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</si>
  <si>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</si>
  <si>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</si>
  <si>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</si>
  <si>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</si>
  <si>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</si>
  <si>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</si>
  <si>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</si>
  <si>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</si>
  <si>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</si>
  <si>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</si>
  <si>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</si>
  <si>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</si>
  <si>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</si>
  <si>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</si>
  <si>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</si>
  <si>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</si>
  <si>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</si>
  <si>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</si>
  <si>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</si>
  <si>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</si>
  <si>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</si>
  <si>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</si>
  <si>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</si>
  <si>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</si>
  <si>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</si>
  <si>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</si>
  <si>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</si>
  <si>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</si>
  <si>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</si>
  <si>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</si>
  <si>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</si>
  <si>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</si>
  <si>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</si>
  <si>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</si>
  <si>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</si>
  <si>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</si>
  <si>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</si>
  <si>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DK0060534915</t>
  </si>
  <si>
    <t>DK0010268606</t>
  </si>
  <si>
    <t>Vestas Wind Systems A/S</t>
  </si>
  <si>
    <t>DK0060336014</t>
  </si>
  <si>
    <t>AP Moeller-Maersk A/S ser B</t>
  </si>
  <si>
    <t>DK0010244508</t>
  </si>
  <si>
    <t xml:space="preserve">Aligera Holding AB </t>
  </si>
  <si>
    <t>ALIG</t>
  </si>
  <si>
    <t>Equity warrants</t>
  </si>
  <si>
    <t>Subscription Price</t>
  </si>
  <si>
    <t>Subscription period starts</t>
  </si>
  <si>
    <t>Subscription period ends</t>
  </si>
  <si>
    <t>Last Trading Date YYYY-MM-DD</t>
  </si>
  <si>
    <t>Expiration Date YYYY-MM-DD</t>
  </si>
  <si>
    <t>Alma Media Oyj</t>
  </si>
  <si>
    <t>ALN</t>
  </si>
  <si>
    <t>Comptel Oyj</t>
  </si>
  <si>
    <t>CTL</t>
  </si>
  <si>
    <t>Elektrobit Oyj</t>
  </si>
  <si>
    <t>EBC</t>
  </si>
  <si>
    <t>KCR</t>
  </si>
  <si>
    <t>KNE</t>
  </si>
  <si>
    <t>Revenio Oyj</t>
  </si>
  <si>
    <t>REG</t>
  </si>
  <si>
    <t>Sanoma Oyj</t>
  </si>
  <si>
    <t>SAA</t>
  </si>
  <si>
    <t>Elekta AB</t>
  </si>
  <si>
    <t>EKTA</t>
  </si>
  <si>
    <t>European Energy A/S</t>
  </si>
  <si>
    <t>EEA</t>
  </si>
  <si>
    <t>Lifco AB</t>
  </si>
  <si>
    <t>LIFCO</t>
  </si>
  <si>
    <r>
      <t>Nya Svensk FastighetsFinansiering AB (publ)</t>
    </r>
    <r>
      <rPr>
        <sz val="11"/>
        <color theme="1"/>
        <rFont val="Calibri"/>
        <family val="2"/>
        <scheme val="minor"/>
      </rPr>
      <t xml:space="preserve"> </t>
    </r>
  </si>
  <si>
    <t>NYSFF</t>
  </si>
  <si>
    <t>Orava Asuntorahasto Oyj</t>
  </si>
  <si>
    <t>OREIT</t>
  </si>
  <si>
    <t>Resurs Bank Aktiebolag</t>
  </si>
  <si>
    <t>RESB</t>
  </si>
  <si>
    <t>Active Biotech AB</t>
  </si>
  <si>
    <t>Arcam AB</t>
  </si>
  <si>
    <t>BlackPearl Resources</t>
  </si>
  <si>
    <t>Cargotec</t>
  </si>
  <si>
    <t>EnQuest Plc</t>
  </si>
  <si>
    <t>Frontline Ltd</t>
  </si>
  <si>
    <t>Nokian Renkaat</t>
  </si>
  <si>
    <t>Norske Skogindustrier ASA</t>
  </si>
  <si>
    <t>Northern Offshore Ltd</t>
  </si>
  <si>
    <t>ShaMaran Petroleum Corp</t>
  </si>
  <si>
    <t>XXX1662</t>
  </si>
  <si>
    <t>SE0001137985</t>
  </si>
  <si>
    <t>SE0005676160</t>
  </si>
  <si>
    <t>SE0002060863</t>
  </si>
  <si>
    <t>GB00B635TG28</t>
  </si>
  <si>
    <t>BMG3682E1277</t>
  </si>
  <si>
    <t>NO0004135633</t>
  </si>
  <si>
    <t>BMG6635W1029</t>
  </si>
  <si>
    <t>CA8193201024</t>
  </si>
  <si>
    <t>eQ Oyj</t>
  </si>
  <si>
    <t>EQV</t>
  </si>
  <si>
    <t>Affecto Oyj</t>
  </si>
  <si>
    <t>AFE</t>
  </si>
  <si>
    <t>FI0009013312</t>
  </si>
  <si>
    <t>Orderbook ID</t>
  </si>
  <si>
    <t>FX -BITCOIN</t>
  </si>
  <si>
    <t>XXBITCOIN</t>
  </si>
  <si>
    <t>DistIT AB</t>
  </si>
  <si>
    <t>DISTIT</t>
  </si>
  <si>
    <t>Stendörren Fastigheter</t>
  </si>
  <si>
    <t>STEN</t>
  </si>
  <si>
    <t>Mangold Fondkomission AB</t>
  </si>
  <si>
    <t>XBT</t>
  </si>
  <si>
    <t>XBT Provider AB</t>
  </si>
  <si>
    <t>Destia Group Oyj</t>
  </si>
  <si>
    <t>DES</t>
  </si>
  <si>
    <t>SE0006886750</t>
  </si>
  <si>
    <t xml:space="preserve">Elematic Oyj </t>
  </si>
  <si>
    <t>ELEMAT</t>
  </si>
  <si>
    <t>Technopolis Oyj</t>
  </si>
  <si>
    <t>TPS</t>
  </si>
  <si>
    <t>Vaasan kaupunki</t>
  </si>
  <si>
    <t>VAA</t>
  </si>
  <si>
    <t>NIBE Industrier AB</t>
  </si>
  <si>
    <t>NIBE</t>
  </si>
  <si>
    <t>Työttömyysvakuutusrahasto</t>
  </si>
  <si>
    <t>TYO</t>
  </si>
  <si>
    <t>STO Sustainable Bonds</t>
  </si>
  <si>
    <t>YA Holding AB</t>
  </si>
  <si>
    <t>YAH</t>
  </si>
  <si>
    <t xml:space="preserve">D. Carnegie &amp; Co AB (publ) </t>
  </si>
  <si>
    <t>CARN</t>
  </si>
  <si>
    <t>Coloplast A/S</t>
  </si>
  <si>
    <t>DK0060448595</t>
  </si>
  <si>
    <t>Chr Hansen Holding A/S</t>
  </si>
  <si>
    <t>DK0060227585</t>
  </si>
  <si>
    <t>ISS A/S</t>
  </si>
  <si>
    <t>DK0060542181</t>
  </si>
  <si>
    <t>Troax Corp AB</t>
  </si>
  <si>
    <t>TRO</t>
  </si>
  <si>
    <t>Lidingö Stad</t>
  </si>
  <si>
    <t>LID</t>
  </si>
  <si>
    <t>ÅF AB</t>
  </si>
  <si>
    <t>AFA</t>
  </si>
  <si>
    <t>Ceratiidae II AB</t>
  </si>
  <si>
    <t>CERA</t>
  </si>
  <si>
    <t>Morgan Stanley International Plc</t>
  </si>
  <si>
    <t>MSIP</t>
  </si>
  <si>
    <t>Agricultural - Rapeseed</t>
  </si>
  <si>
    <t>Energy - Gasoil</t>
  </si>
  <si>
    <t>XXGASOIL</t>
  </si>
  <si>
    <t>XXRAPESEED</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</si>
  <si>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</si>
  <si>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</si>
  <si>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</si>
  <si>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</si>
  <si>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</si>
  <si>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</si>
  <si>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</si>
  <si>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</si>
  <si>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</si>
  <si>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</si>
  <si>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</si>
  <si>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</si>
  <si>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SE0000422107</t>
  </si>
  <si>
    <t>SE0006993986</t>
  </si>
  <si>
    <t>Fingerprint AB ser. B</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</si>
  <si>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</si>
  <si>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</si>
  <si>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</si>
  <si>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</si>
  <si>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</si>
  <si>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</si>
  <si>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</si>
  <si>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</si>
  <si>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</si>
  <si>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</si>
  <si>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</si>
  <si>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</si>
  <si>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</si>
  <si>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</si>
  <si>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</si>
  <si>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</si>
  <si>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</si>
  <si>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</si>
  <si>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</si>
  <si>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</si>
  <si>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</si>
  <si>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</si>
  <si>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</si>
  <si>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</si>
  <si>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</si>
  <si>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</si>
  <si>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</si>
  <si>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</si>
  <si>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</si>
  <si>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</si>
  <si>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</si>
  <si>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</si>
  <si>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</si>
  <si>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</si>
  <si>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</si>
  <si>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</si>
  <si>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</si>
  <si>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</si>
  <si>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</si>
  <si>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</si>
  <si>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</si>
  <si>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</si>
  <si>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Rocket Internet SE</t>
  </si>
  <si>
    <t>DE000A12UKK6</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</si>
  <si>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</si>
  <si>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</si>
  <si>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</si>
  <si>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</si>
  <si>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</si>
  <si>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</si>
  <si>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</si>
  <si>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</si>
  <si>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</si>
  <si>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</si>
  <si>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</si>
  <si>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</si>
  <si>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</si>
  <si>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</si>
  <si>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</si>
  <si>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</si>
  <si>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Africa Oil Corp.</t>
  </si>
  <si>
    <t>CA00829Q1019</t>
  </si>
  <si>
    <t>Alphabet Inc. C class</t>
  </si>
  <si>
    <t>US02079K1079</t>
  </si>
  <si>
    <t>Apple Inc.</t>
  </si>
  <si>
    <t>US0378331005</t>
  </si>
  <si>
    <t>Atlas Copco AB  ser. B</t>
  </si>
  <si>
    <t>SE0006886768</t>
  </si>
  <si>
    <t>Facebook inc.</t>
  </si>
  <si>
    <t>US30303M1027</t>
  </si>
  <si>
    <t>GlaxoSmithKline plc.</t>
  </si>
  <si>
    <t>US37733W1053</t>
  </si>
  <si>
    <t>Precise Biometrics AB</t>
  </si>
  <si>
    <t>SE0001823303</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</si>
  <si>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</si>
  <si>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</si>
  <si>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</si>
  <si>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</si>
  <si>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</si>
  <si>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</si>
  <si>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</si>
  <si>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</si>
  <si>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</si>
  <si>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</si>
  <si>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</si>
  <si>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</si>
  <si>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</si>
  <si>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</si>
  <si>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</si>
  <si>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</si>
  <si>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</si>
  <si>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US3696041033</t>
  </si>
  <si>
    <t>Alibaba Group HLDG</t>
  </si>
  <si>
    <t>US01609W1027</t>
  </si>
  <si>
    <t>Amazon.Com Inc</t>
  </si>
  <si>
    <t>US0231351067</t>
  </si>
  <si>
    <t>Netflix Inc</t>
  </si>
  <si>
    <t>US64110L1061</t>
  </si>
  <si>
    <t>Twitter Inc</t>
  </si>
  <si>
    <t>US90184L1026</t>
  </si>
  <si>
    <t>Oriflame Holding AG</t>
  </si>
  <si>
    <t>CH0256424794</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</si>
  <si>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</si>
  <si>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</si>
  <si>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</si>
  <si>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</si>
  <si>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</si>
  <si>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</si>
  <si>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</si>
  <si>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</si>
  <si>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</si>
  <si>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</si>
  <si>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</si>
  <si>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</si>
  <si>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</si>
  <si>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</si>
  <si>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</si>
  <si>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</si>
  <si>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</si>
  <si>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</si>
  <si>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</si>
  <si>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</si>
  <si>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</si>
  <si>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</si>
  <si>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</si>
  <si>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</si>
  <si>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</si>
  <si>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</si>
  <si>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</si>
  <si>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</si>
  <si>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</si>
  <si>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</si>
  <si>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</si>
  <si>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</si>
  <si>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</si>
  <si>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</si>
  <si>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</si>
  <si>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</si>
  <si>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</si>
  <si>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</si>
  <si>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</si>
  <si>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</si>
  <si>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</si>
  <si>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</si>
  <si>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</si>
  <si>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</si>
  <si>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</si>
  <si>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</si>
  <si>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</si>
  <si>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</si>
  <si>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</si>
  <si>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</si>
  <si>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</si>
  <si>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</si>
  <si>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Version-2_5_0_0</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</si>
  <si>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</si>
  <si>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</si>
  <si>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</si>
  <si>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</si>
  <si>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</si>
  <si>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</si>
  <si>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</si>
  <si>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</si>
  <si>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</si>
  <si>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</si>
  <si>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</si>
  <si>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</si>
  <si>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</si>
  <si>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</si>
  <si>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</si>
  <si>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SWEO695A</t>
  </si>
  <si>
    <t>SWEO695A Framtid 190415</t>
  </si>
  <si>
    <t>695A</t>
  </si>
  <si>
    <t>SE0007980743</t>
  </si>
  <si>
    <t>Aktiekorg (14 internationella aktieslag)</t>
  </si>
  <si>
    <t>SWEO695B</t>
  </si>
  <si>
    <t>SWEO695B EU Infrastruktur 190415</t>
  </si>
  <si>
    <t>695B</t>
  </si>
  <si>
    <t>SE0007980750</t>
  </si>
  <si>
    <t>Aktiekorg (10 internationella aktieslag)</t>
  </si>
  <si>
    <t>SWEO695C</t>
  </si>
  <si>
    <t>695C</t>
  </si>
  <si>
    <t>SE0007980768</t>
  </si>
  <si>
    <t>SWEO695D</t>
  </si>
  <si>
    <t>SWEO695D Konsumtion 210419</t>
  </si>
  <si>
    <t>695D</t>
  </si>
  <si>
    <t>SE0007980776</t>
  </si>
  <si>
    <t>SWEO695E</t>
  </si>
  <si>
    <t>SWEO695E Norden 220419</t>
  </si>
  <si>
    <t>695E</t>
  </si>
  <si>
    <t>SE0007980784</t>
  </si>
  <si>
    <t>Aktiekorg (10 svenska aktieslag)</t>
  </si>
  <si>
    <t>SWEO695F</t>
  </si>
  <si>
    <t>SWEO695F Global 220419</t>
  </si>
  <si>
    <t>695F</t>
  </si>
  <si>
    <t>SE0007980792</t>
  </si>
  <si>
    <t>SWEO695G</t>
  </si>
  <si>
    <t>SWEO695G Global 220419</t>
  </si>
  <si>
    <t>695G</t>
  </si>
  <si>
    <t>SE0007980800</t>
  </si>
  <si>
    <t>SWEO695C Halsobolag 210419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</si>
</sst>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83B]yyyy\-mm\-dd;@"/>
    <numFmt numFmtId="165" formatCode="0.000;[Red]0.000"/>
    <numFmt numFmtId="166" formatCode="0.000"/>
    <numFmt numFmtId="167" formatCode="[$-409]mmmm\ d\,\ yyyy;@"/>
    <numFmt numFmtId="168" formatCode="[$-F800]dddd\,\ mmmm\ dd\,\ yyyy"/>
  </numFmts>
  <fonts count="56">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9"/>
      <color rgb="FF333333"/>
      <name val="Helvetica"/>
      <family val="2"/>
    </font>
    <font>
      <sz val="11"/>
      <color rgb="FF000000"/>
      <name val="Calibri"/>
      <family val="2"/>
      <scheme val="minor"/>
    </font>
    <font>
      <sz val="11"/>
      <color rgb="FF191919"/>
      <name val="Calibri"/>
      <family val="2"/>
      <scheme val="minor"/>
    </font>
    <font>
      <sz val="9"/>
      <color indexed="81"/>
      <name val="Tahoma"/>
      <charset val="1"/>
    </font>
    <font>
      <b/>
      <sz val="9"/>
      <color indexed="81"/>
      <name val="Tahoma"/>
      <charset val="1"/>
    </font>
  </fonts>
  <fills count="52">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s>
  <cellStyleXfs count="112">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cellStyleXfs>
  <cellXfs count="264">
    <xf numFmtId="0" fontId="0" fillId="0" borderId="0" xfId="0"/>
    <xf numFmtId="0" fontId="1" fillId="0" borderId="1" xfId="38" applyFont="1" applyBorder="1"/>
    <xf numFmtId="0" fontId="1" fillId="0" borderId="1" xfId="38" applyFont="1" applyBorder="1" applyAlignment="1" applyProtection="1">
      <alignment horizontal="left"/>
      <protection locked="0"/>
    </xf>
    <xf numFmtId="164" fontId="1" fillId="2" borderId="1" xfId="38" applyNumberFormat="1" applyFont="1" applyFill="1" applyBorder="1"/>
    <xf numFmtId="164" fontId="1" fillId="0" borderId="1" xfId="38" applyNumberFormat="1" applyFont="1" applyBorder="1"/>
    <xf numFmtId="0" fontId="2" fillId="3" borderId="1" xfId="38" applyFont="1" applyFill="1" applyBorder="1" applyAlignment="1" applyProtection="1">
      <alignment wrapText="1"/>
    </xf>
    <xf numFmtId="0" fontId="6" fillId="0" borderId="0" xfId="38" applyFont="1"/>
    <xf numFmtId="0" fontId="1" fillId="0" borderId="1" xfId="38" applyFont="1" applyBorder="1" applyProtection="1">
      <protection locked="0"/>
    </xf>
    <xf numFmtId="0" fontId="0" fillId="0" borderId="0" xfId="0"/>
    <xf numFmtId="0" fontId="0" fillId="0" borderId="0" xfId="0" applyFont="1"/>
    <xf numFmtId="0" fontId="31" fillId="0" borderId="0" xfId="0" applyFont="1"/>
    <xf numFmtId="0" fontId="33" fillId="0" borderId="0" xfId="0" applyFont="1" applyFill="1" applyAlignment="1">
      <alignment horizontal="left"/>
    </xf>
    <xf numFmtId="0" fontId="31" fillId="36" borderId="2" xfId="0" applyFont="1" applyFill="1" applyBorder="1"/>
    <xf numFmtId="0" fontId="0" fillId="36" borderId="3" xfId="0" applyFont="1" applyFill="1" applyBorder="1"/>
    <xf numFmtId="0" fontId="0" fillId="36" borderId="4" xfId="0" applyFont="1" applyFill="1" applyBorder="1"/>
    <xf numFmtId="0" fontId="0" fillId="36" borderId="5" xfId="0" applyFont="1" applyFill="1" applyBorder="1"/>
    <xf numFmtId="0" fontId="0" fillId="36" borderId="6" xfId="0" applyFont="1" applyFill="1" applyBorder="1"/>
    <xf numFmtId="0" fontId="0" fillId="36" borderId="7" xfId="0" applyFont="1" applyFill="1" applyBorder="1"/>
    <xf numFmtId="0" fontId="0" fillId="0" borderId="1" xfId="0" applyFont="1" applyBorder="1" applyAlignment="1">
      <alignment horizontal="left"/>
    </xf>
    <xf numFmtId="0" fontId="0" fillId="37" borderId="1" xfId="0" applyFont="1" applyFill="1" applyBorder="1" applyAlignment="1">
      <alignment horizontal="center"/>
    </xf>
    <xf numFmtId="0" fontId="0" fillId="37" borderId="1" xfId="0" applyFont="1" applyFill="1" applyBorder="1" applyAlignment="1">
      <alignment horizontal="left"/>
    </xf>
    <xf numFmtId="0" fontId="0" fillId="0" borderId="1" xfId="0" applyFont="1" applyBorder="1" applyAlignment="1">
      <alignment horizontal="center"/>
    </xf>
    <xf numFmtId="3" fontId="0" fillId="0" borderId="1" xfId="0" applyNumberFormat="1" applyFont="1" applyBorder="1" applyAlignment="1">
      <alignment horizontal="right"/>
    </xf>
    <xf numFmtId="166" fontId="0" fillId="0" borderId="1" xfId="0" applyNumberFormat="1" applyFont="1" applyBorder="1"/>
    <xf numFmtId="14" fontId="0" fillId="37" borderId="1" xfId="0" applyNumberFormat="1" applyFont="1" applyFill="1" applyBorder="1" applyAlignment="1">
      <alignment horizontal="center"/>
    </xf>
    <xf numFmtId="3" fontId="0" fillId="0" borderId="1" xfId="0" applyNumberFormat="1" applyFont="1" applyBorder="1"/>
    <xf numFmtId="14" fontId="0" fillId="0" borderId="1" xfId="0" applyNumberFormat="1" applyFont="1" applyBorder="1" applyAlignment="1">
      <alignment horizontal="center"/>
    </xf>
    <xf numFmtId="0" fontId="0" fillId="38" borderId="1" xfId="0" applyFont="1" applyFill="1" applyBorder="1" applyAlignment="1">
      <alignment horizontal="center"/>
    </xf>
    <xf numFmtId="0" fontId="0" fillId="0" borderId="0" xfId="0" applyFont="1" applyFill="1"/>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Fill="1" applyBorder="1" applyAlignment="1">
      <alignment horizontal="center"/>
    </xf>
    <xf numFmtId="0" fontId="34" fillId="38" borderId="9" xfId="0" applyFont="1" applyFill="1" applyBorder="1" applyAlignment="1">
      <alignment horizontal="center"/>
    </xf>
    <xf numFmtId="0" fontId="0" fillId="37" borderId="1" xfId="0" applyFont="1" applyFill="1" applyBorder="1"/>
    <xf numFmtId="0" fontId="31" fillId="0" borderId="0" xfId="0" applyFont="1" applyFill="1" applyBorder="1" applyAlignment="1">
      <alignment horizontal="left"/>
    </xf>
    <xf numFmtId="0" fontId="31" fillId="0" borderId="1" xfId="0" applyFont="1" applyFill="1" applyBorder="1" applyAlignment="1">
      <alignment horizontal="left"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Fill="1" applyBorder="1" applyAlignment="1">
      <alignment vertical="top" wrapText="1"/>
    </xf>
    <xf numFmtId="0" fontId="0" fillId="0" borderId="0" xfId="0" applyFont="1" applyAlignment="1">
      <alignment vertical="top" wrapText="1"/>
    </xf>
    <xf numFmtId="0" fontId="0" fillId="0" borderId="1" xfId="0" applyFont="1" applyBorder="1" applyAlignment="1">
      <alignment vertical="top"/>
    </xf>
    <xf numFmtId="0" fontId="0" fillId="0" borderId="1" xfId="0" applyFont="1" applyFill="1" applyBorder="1" applyAlignment="1">
      <alignment horizontal="left" vertical="top"/>
    </xf>
    <xf numFmtId="0" fontId="0" fillId="0" borderId="0" xfId="0" applyFont="1" applyAlignment="1">
      <alignment vertical="top"/>
    </xf>
    <xf numFmtId="0" fontId="0" fillId="40" borderId="0" xfId="0" applyFill="1"/>
    <xf numFmtId="0" fontId="0" fillId="40" borderId="0" xfId="0" applyFont="1" applyFill="1"/>
    <xf numFmtId="0" fontId="35" fillId="41" borderId="1" xfId="0" applyFont="1" applyFill="1" applyBorder="1" applyAlignment="1">
      <alignment vertical="top"/>
    </xf>
    <xf numFmtId="0" fontId="0" fillId="41" borderId="1" xfId="0" applyFont="1" applyFill="1" applyBorder="1" applyAlignment="1">
      <alignment vertical="top"/>
    </xf>
    <xf numFmtId="166" fontId="0" fillId="0" borderId="1" xfId="0" applyNumberFormat="1" applyBorder="1"/>
    <xf numFmtId="0" fontId="0" fillId="41" borderId="1" xfId="0" applyFill="1" applyBorder="1" applyAlignment="1">
      <alignment vertical="top" wrapText="1"/>
    </xf>
    <xf numFmtId="0" fontId="0" fillId="0" borderId="0" xfId="0" applyFont="1" applyFill="1" applyAlignment="1">
      <alignment vertical="top" wrapText="1"/>
    </xf>
    <xf numFmtId="167" fontId="1" fillId="2" borderId="1" xfId="38" applyNumberFormat="1" applyFont="1" applyFill="1" applyBorder="1"/>
    <xf numFmtId="0" fontId="2" fillId="4" borderId="1" xfId="38" applyFont="1" applyFill="1" applyBorder="1" applyAlignment="1" applyProtection="1">
      <alignment wrapText="1"/>
    </xf>
    <xf numFmtId="0" fontId="2" fillId="4" borderId="8" xfId="38" applyFont="1" applyFill="1" applyBorder="1" applyAlignment="1" applyProtection="1">
      <alignment wrapText="1"/>
    </xf>
    <xf numFmtId="3" fontId="2" fillId="4" borderId="1" xfId="38" applyNumberFormat="1" applyFont="1" applyFill="1" applyBorder="1" applyAlignment="1" applyProtection="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pplyProtection="1">
      <alignment wrapText="1"/>
    </xf>
    <xf numFmtId="3" fontId="2" fillId="4" borderId="2" xfId="38" applyNumberFormat="1" applyFont="1" applyFill="1" applyBorder="1" applyAlignment="1" applyProtection="1">
      <alignment wrapText="1"/>
    </xf>
    <xf numFmtId="3" fontId="2" fillId="41" borderId="2" xfId="38" applyNumberFormat="1" applyFont="1" applyFill="1" applyBorder="1" applyAlignment="1" applyProtection="1">
      <alignment wrapText="1"/>
    </xf>
    <xf numFmtId="0" fontId="2" fillId="42" borderId="10" xfId="38" applyFont="1" applyFill="1" applyBorder="1" applyAlignment="1" applyProtection="1">
      <alignment wrapText="1"/>
    </xf>
    <xf numFmtId="0" fontId="2" fillId="42" borderId="11" xfId="38" applyFont="1" applyFill="1" applyBorder="1" applyAlignment="1" applyProtection="1">
      <alignment wrapText="1"/>
    </xf>
    <xf numFmtId="0" fontId="36" fillId="0" borderId="0" xfId="0" applyFont="1" applyFill="1"/>
    <xf numFmtId="0" fontId="36" fillId="0" borderId="1" xfId="0" applyFont="1" applyBorder="1"/>
    <xf numFmtId="3" fontId="36" fillId="0" borderId="1" xfId="0" applyNumberFormat="1" applyFont="1" applyBorder="1"/>
    <xf numFmtId="0" fontId="36" fillId="0" borderId="0" xfId="0" applyFont="1" applyBorder="1"/>
    <xf numFmtId="0" fontId="36" fillId="0" borderId="0" xfId="0" applyFont="1" applyFill="1" applyBorder="1"/>
    <xf numFmtId="3" fontId="36" fillId="0" borderId="0"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Fill="1" applyBorder="1"/>
    <xf numFmtId="164" fontId="36" fillId="41" borderId="12" xfId="0" applyNumberFormat="1" applyFont="1" applyFill="1" applyBorder="1"/>
    <xf numFmtId="0" fontId="1" fillId="0" borderId="0" xfId="38" applyFont="1"/>
    <xf numFmtId="3" fontId="1" fillId="0" borderId="0" xfId="38" applyNumberFormat="1" applyFont="1"/>
    <xf numFmtId="0" fontId="36" fillId="0" borderId="13" xfId="0" applyFont="1" applyBorder="1"/>
    <xf numFmtId="0" fontId="2" fillId="40" borderId="1" xfId="38" applyFont="1" applyFill="1" applyBorder="1" applyAlignment="1" applyProtection="1">
      <alignment wrapText="1"/>
    </xf>
    <xf numFmtId="0" fontId="2" fillId="40" borderId="8" xfId="38" applyFont="1" applyFill="1" applyBorder="1" applyAlignment="1" applyProtection="1">
      <alignment wrapText="1"/>
    </xf>
    <xf numFmtId="3" fontId="2" fillId="40" borderId="1" xfId="38" applyNumberFormat="1" applyFont="1" applyFill="1" applyBorder="1" applyAlignment="1" applyProtection="1">
      <alignment wrapText="1"/>
    </xf>
    <xf numFmtId="14" fontId="36" fillId="0" borderId="0" xfId="0" applyNumberFormat="1" applyFont="1"/>
    <xf numFmtId="14" fontId="36" fillId="0" borderId="0" xfId="0" applyNumberFormat="1" applyFont="1" applyBorder="1"/>
    <xf numFmtId="3" fontId="2" fillId="40" borderId="2" xfId="38" applyNumberFormat="1" applyFont="1" applyFill="1" applyBorder="1" applyAlignment="1" applyProtection="1">
      <alignment wrapText="1"/>
    </xf>
    <xf numFmtId="3" fontId="2" fillId="41" borderId="1" xfId="38" applyNumberFormat="1" applyFont="1" applyFill="1" applyBorder="1" applyAlignment="1" applyProtection="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0" fontId="0" fillId="0" borderId="0" xfId="0" applyFill="1"/>
    <xf numFmtId="164" fontId="1" fillId="41" borderId="1" xfId="38" applyNumberFormat="1" applyFont="1" applyFill="1" applyBorder="1"/>
    <xf numFmtId="0" fontId="1" fillId="0" borderId="0" xfId="38" applyFont="1" applyBorder="1"/>
    <xf numFmtId="0" fontId="1" fillId="0" borderId="0" xfId="38" applyFont="1" applyBorder="1" applyAlignment="1" applyProtection="1">
      <alignment horizontal="left"/>
      <protection locked="0"/>
    </xf>
    <xf numFmtId="0" fontId="1" fillId="0" borderId="0" xfId="38" applyFont="1" applyFill="1" applyBorder="1"/>
    <xf numFmtId="164" fontId="1" fillId="0" borderId="0" xfId="38" applyNumberFormat="1" applyFont="1" applyFill="1" applyBorder="1"/>
    <xf numFmtId="0" fontId="1" fillId="0" borderId="0" xfId="38" applyFont="1" applyFill="1" applyBorder="1" applyProtection="1">
      <protection locked="0"/>
    </xf>
    <xf numFmtId="0" fontId="1" fillId="0" borderId="0" xfId="38" applyFont="1" applyFill="1"/>
    <xf numFmtId="0" fontId="1" fillId="41" borderId="1" xfId="38" applyFont="1" applyFill="1" applyBorder="1"/>
    <xf numFmtId="0" fontId="36" fillId="41" borderId="1" xfId="0" applyFont="1" applyFill="1" applyBorder="1"/>
    <xf numFmtId="0" fontId="0" fillId="0" borderId="14" xfId="0" applyBorder="1"/>
    <xf numFmtId="0" fontId="0" fillId="0" borderId="5" xfId="0" applyBorder="1"/>
    <xf numFmtId="0" fontId="0" fillId="0" borderId="5" xfId="0" applyFill="1" applyBorder="1"/>
    <xf numFmtId="168" fontId="36" fillId="0" borderId="0" xfId="0" applyNumberFormat="1" applyFont="1"/>
    <xf numFmtId="168" fontId="2" fillId="40" borderId="1" xfId="38" applyNumberFormat="1" applyFont="1" applyFill="1" applyBorder="1" applyAlignment="1" applyProtection="1">
      <alignment wrapText="1"/>
    </xf>
    <xf numFmtId="14" fontId="0" fillId="0" borderId="0" xfId="0" applyNumberFormat="1" applyFont="1" applyBorder="1" applyAlignment="1">
      <alignment horizontal="center"/>
    </xf>
    <xf numFmtId="14" fontId="0" fillId="0" borderId="0" xfId="0" applyNumberFormat="1" applyFont="1" applyFill="1" applyBorder="1" applyAlignment="1">
      <alignment horizontal="center"/>
    </xf>
    <xf numFmtId="0" fontId="0" fillId="0" borderId="0" xfId="0" applyFont="1" applyFill="1" applyBorder="1" applyAlignment="1">
      <alignment horizontal="center"/>
    </xf>
    <xf numFmtId="49" fontId="36" fillId="0" borderId="10" xfId="0" applyNumberFormat="1" applyFont="1" applyFill="1" applyBorder="1"/>
    <xf numFmtId="165" fontId="36" fillId="0" borderId="13" xfId="0" applyNumberFormat="1" applyFont="1" applyBorder="1"/>
    <xf numFmtId="3" fontId="36" fillId="0" borderId="13" xfId="0" applyNumberFormat="1" applyFont="1" applyBorder="1"/>
    <xf numFmtId="164" fontId="1" fillId="2" borderId="13" xfId="38" applyNumberFormat="1" applyFon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Fill="1" applyBorder="1"/>
    <xf numFmtId="2" fontId="36" fillId="0" borderId="17" xfId="0" applyNumberFormat="1" applyFont="1" applyFill="1" applyBorder="1"/>
    <xf numFmtId="0" fontId="0" fillId="0" borderId="0" xfId="0" applyFill="1" applyBorder="1"/>
    <xf numFmtId="0" fontId="0" fillId="0" borderId="0" xfId="0" applyBorder="1"/>
    <xf numFmtId="0" fontId="0" fillId="0" borderId="6" xfId="0" applyFill="1" applyBorder="1"/>
    <xf numFmtId="0" fontId="38" fillId="0" borderId="0" xfId="0" applyFont="1" applyFill="1"/>
    <xf numFmtId="1" fontId="1" fillId="0" borderId="1" xfId="38" applyNumberFormat="1" applyFont="1" applyBorder="1"/>
    <xf numFmtId="0" fontId="0" fillId="0" borderId="0" xfId="0"/>
    <xf numFmtId="0" fontId="31" fillId="0" borderId="0" xfId="0" applyFont="1"/>
    <xf numFmtId="0" fontId="32" fillId="0" borderId="0" xfId="0" applyFont="1"/>
    <xf numFmtId="0" fontId="0" fillId="0" borderId="1" xfId="0" applyBorder="1"/>
    <xf numFmtId="0" fontId="2" fillId="43" borderId="1" xfId="38" applyFont="1" applyFill="1" applyBorder="1" applyAlignment="1" applyProtection="1">
      <alignment wrapText="1"/>
    </xf>
    <xf numFmtId="0" fontId="1" fillId="0" borderId="8" xfId="49" applyFont="1" applyBorder="1" applyProtection="1">
      <protection locked="0"/>
    </xf>
    <xf numFmtId="14" fontId="1" fillId="2" borderId="8" xfId="49" applyNumberFormat="1" applyFont="1" applyFill="1" applyBorder="1"/>
    <xf numFmtId="0" fontId="1" fillId="0" borderId="8" xfId="49" applyFont="1" applyBorder="1"/>
    <xf numFmtId="0" fontId="0" fillId="37" borderId="0" xfId="0" applyFill="1"/>
    <xf numFmtId="0" fontId="0" fillId="37" borderId="14" xfId="0" applyFill="1" applyBorder="1"/>
    <xf numFmtId="0" fontId="0" fillId="0" borderId="19" xfId="0" applyBorder="1"/>
    <xf numFmtId="0" fontId="0" fillId="37" borderId="0" xfId="0" applyFill="1" applyBorder="1"/>
    <xf numFmtId="0" fontId="0" fillId="0" borderId="6" xfId="0" applyBorder="1"/>
    <xf numFmtId="0" fontId="0" fillId="37" borderId="6" xfId="0" applyFill="1" applyBorder="1"/>
    <xf numFmtId="0" fontId="0" fillId="37" borderId="5" xfId="0" applyFill="1" applyBorder="1"/>
    <xf numFmtId="0" fontId="0" fillId="0" borderId="9" xfId="0" applyFill="1" applyBorder="1"/>
    <xf numFmtId="0" fontId="1" fillId="0" borderId="3" xfId="49" applyFont="1" applyBorder="1"/>
    <xf numFmtId="0" fontId="1" fillId="0" borderId="3" xfId="49" applyFont="1" applyBorder="1" applyProtection="1">
      <protection locked="0"/>
    </xf>
    <xf numFmtId="0" fontId="1" fillId="0" borderId="0" xfId="49" applyFont="1" applyBorder="1"/>
    <xf numFmtId="0" fontId="1" fillId="0" borderId="0" xfId="49" applyFont="1" applyBorder="1" applyProtection="1">
      <protection locked="0"/>
    </xf>
    <xf numFmtId="0" fontId="1" fillId="0" borderId="6" xfId="49" applyFont="1" applyBorder="1"/>
    <xf numFmtId="0" fontId="1" fillId="0" borderId="6" xfId="49" applyFont="1" applyBorder="1" applyProtection="1">
      <protection locked="0"/>
    </xf>
    <xf numFmtId="14" fontId="1" fillId="0" borderId="3" xfId="49" applyNumberFormat="1" applyFont="1" applyFill="1" applyBorder="1"/>
    <xf numFmtId="14" fontId="1" fillId="0" borderId="0" xfId="49" applyNumberFormat="1" applyFont="1" applyFill="1" applyBorder="1"/>
    <xf numFmtId="14" fontId="1" fillId="0" borderId="6" xfId="49" applyNumberFormat="1" applyFont="1" applyFill="1" applyBorder="1"/>
    <xf numFmtId="0" fontId="2" fillId="44" borderId="1" xfId="38" applyFont="1" applyFill="1" applyBorder="1" applyAlignment="1" applyProtection="1">
      <alignment wrapText="1"/>
    </xf>
    <xf numFmtId="0" fontId="4" fillId="44" borderId="6" xfId="49" applyFont="1" applyFill="1" applyBorder="1" applyProtection="1"/>
    <xf numFmtId="0" fontId="31" fillId="45" borderId="2" xfId="0" applyFont="1" applyFill="1" applyBorder="1"/>
    <xf numFmtId="0" fontId="31" fillId="45" borderId="4" xfId="0"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applyBorder="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pplyProtection="1">
      <alignment wrapText="1"/>
    </xf>
    <xf numFmtId="2" fontId="0" fillId="0" borderId="1" xfId="0" applyNumberFormat="1" applyBorder="1"/>
    <xf numFmtId="0" fontId="14" fillId="44" borderId="21" xfId="49" applyFont="1" applyFill="1" applyBorder="1" applyProtection="1"/>
    <xf numFmtId="0" fontId="0" fillId="0" borderId="0" xfId="0" quotePrefix="1"/>
    <xf numFmtId="0" fontId="1" fillId="41" borderId="1" xfId="38"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applyAlignment="1"/>
    <xf numFmtId="0" fontId="0" fillId="48" borderId="18" xfId="0" applyFill="1" applyBorder="1"/>
    <xf numFmtId="0" fontId="0" fillId="48" borderId="14" xfId="0" applyFill="1" applyBorder="1" applyAlignment="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NumberFormat="1" applyFill="1" applyBorder="1"/>
    <xf numFmtId="0" fontId="39" fillId="0" borderId="0" xfId="38" applyFont="1"/>
    <xf numFmtId="0" fontId="40" fillId="0" borderId="0" xfId="0" applyFont="1"/>
    <xf numFmtId="0" fontId="1" fillId="41" borderId="0" xfId="38" applyFont="1" applyFill="1"/>
    <xf numFmtId="0" fontId="36" fillId="41" borderId="0" xfId="0" applyFont="1" applyFill="1"/>
    <xf numFmtId="0" fontId="36" fillId="0" borderId="0" xfId="0" applyFont="1" applyAlignment="1"/>
    <xf numFmtId="0" fontId="36" fillId="0" borderId="0" xfId="0" quotePrefix="1" applyFont="1"/>
    <xf numFmtId="0" fontId="36" fillId="42" borderId="0" xfId="0" applyFont="1" applyFill="1"/>
    <xf numFmtId="0" fontId="36" fillId="42" borderId="1" xfId="0" applyFont="1" applyFill="1" applyBorder="1"/>
    <xf numFmtId="0" fontId="1" fillId="0" borderId="1" xfId="38" applyFont="1" applyFill="1" applyBorder="1"/>
    <xf numFmtId="164" fontId="1" fillId="0" borderId="1" xfId="38" applyNumberFormat="1" applyFont="1" applyFill="1" applyBorder="1"/>
    <xf numFmtId="3" fontId="1" fillId="0" borderId="1" xfId="38" applyNumberFormat="1" applyFont="1" applyFill="1" applyBorder="1" applyProtection="1">
      <protection locked="0"/>
    </xf>
    <xf numFmtId="164" fontId="1" fillId="0" borderId="21" xfId="38" applyNumberFormat="1" applyFont="1" applyFill="1" applyBorder="1"/>
    <xf numFmtId="2" fontId="1" fillId="0" borderId="1" xfId="38" applyNumberFormat="1" applyFont="1" applyFill="1" applyBorder="1"/>
    <xf numFmtId="0" fontId="1" fillId="0" borderId="10" xfId="38" applyFont="1" applyFill="1" applyBorder="1"/>
    <xf numFmtId="0" fontId="36" fillId="0" borderId="1" xfId="0" applyFont="1" applyFill="1"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applyAlignment="1"/>
    <xf numFmtId="0" fontId="0" fillId="49" borderId="0" xfId="0" applyFill="1"/>
    <xf numFmtId="0" fontId="31" fillId="49" borderId="0" xfId="0" applyFont="1" applyFill="1"/>
    <xf numFmtId="0" fontId="0" fillId="41" borderId="0" xfId="0" applyFill="1"/>
    <xf numFmtId="0" fontId="31" fillId="0" borderId="0" xfId="0" applyFont="1" applyFill="1"/>
    <xf numFmtId="0" fontId="31" fillId="0" borderId="2" xfId="0" applyFont="1" applyFill="1" applyBorder="1"/>
    <xf numFmtId="0" fontId="31" fillId="0" borderId="3" xfId="0" applyFont="1" applyFill="1" applyBorder="1"/>
    <xf numFmtId="0" fontId="31" fillId="0" borderId="4" xfId="0" applyFont="1" applyFill="1" applyBorder="1"/>
    <xf numFmtId="0" fontId="0" fillId="48" borderId="0" xfId="0" applyFill="1" applyBorder="1" applyAlignment="1"/>
    <xf numFmtId="0" fontId="0" fillId="48" borderId="2" xfId="0" applyFill="1" applyBorder="1" applyAlignment="1"/>
    <xf numFmtId="0" fontId="0" fillId="48" borderId="3" xfId="0" applyFill="1" applyBorder="1" applyAlignment="1"/>
    <xf numFmtId="0" fontId="0" fillId="48" borderId="4" xfId="0" applyFill="1" applyBorder="1" applyAlignment="1"/>
    <xf numFmtId="0" fontId="0" fillId="48" borderId="5" xfId="0" applyFill="1" applyBorder="1" applyAlignment="1"/>
    <xf numFmtId="0" fontId="0" fillId="48" borderId="6" xfId="0" applyFill="1" applyBorder="1" applyAlignment="1"/>
    <xf numFmtId="0" fontId="0" fillId="48" borderId="7" xfId="0" applyFill="1" applyBorder="1" applyAlignment="1"/>
    <xf numFmtId="49" fontId="25" fillId="0" borderId="1" xfId="34" applyNumberFormat="1" applyFill="1" applyBorder="1" applyAlignment="1" applyProtection="1"/>
    <xf numFmtId="0" fontId="40" fillId="0" borderId="0" xfId="0" applyFont="1" applyFill="1"/>
    <xf numFmtId="0" fontId="36" fillId="0" borderId="6" xfId="0" applyFont="1" applyFill="1" applyBorder="1" applyAlignment="1"/>
    <xf numFmtId="0" fontId="40" fillId="0" borderId="0" xfId="0" applyFont="1" applyFill="1" applyAlignment="1"/>
    <xf numFmtId="0" fontId="0" fillId="44" borderId="0" xfId="0" applyFill="1" applyBorder="1"/>
    <xf numFmtId="0" fontId="0" fillId="44" borderId="6" xfId="0" applyFill="1" applyBorder="1"/>
    <xf numFmtId="0" fontId="0" fillId="48" borderId="7" xfId="0" applyNumberFormat="1" applyFill="1" applyBorder="1"/>
    <xf numFmtId="0" fontId="0" fillId="0" borderId="0" xfId="0"/>
    <xf numFmtId="164" fontId="1" fillId="41" borderId="1" xfId="38" applyNumberFormat="1" applyFont="1"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applyBorder="1"/>
    <xf numFmtId="0" fontId="31" fillId="45" borderId="0" xfId="0" applyFont="1" applyFill="1" applyBorder="1"/>
    <xf numFmtId="0" fontId="0" fillId="45" borderId="0" xfId="0" applyFill="1"/>
    <xf numFmtId="0" fontId="0" fillId="46" borderId="0" xfId="0" applyFill="1"/>
    <xf numFmtId="0" fontId="43" fillId="0" borderId="0" xfId="0" applyFont="1"/>
    <xf numFmtId="0" fontId="0" fillId="0" borderId="0" xfId="0"/>
    <xf numFmtId="0" fontId="38" fillId="46" borderId="14" xfId="0" applyFont="1" applyFill="1" applyBorder="1"/>
    <xf numFmtId="0" fontId="38" fillId="46" borderId="18" xfId="0" applyFont="1" applyFill="1" applyBorder="1"/>
    <xf numFmtId="0" fontId="0" fillId="46" borderId="0" xfId="0" applyFill="1" applyBorder="1"/>
    <xf numFmtId="0" fontId="50" fillId="0" borderId="0" xfId="0" applyFont="1"/>
    <xf numFmtId="0" fontId="50" fillId="0" borderId="0" xfId="0" applyFont="1" applyAlignment="1">
      <alignment vertical="center"/>
    </xf>
    <xf numFmtId="0" fontId="51" fillId="0" borderId="0" xfId="0" applyFont="1"/>
    <xf numFmtId="14" fontId="1" fillId="0" borderId="1" xfId="38" applyNumberFormat="1" applyFont="1" applyBorder="1"/>
    <xf numFmtId="0" fontId="1" fillId="0" borderId="0" xfId="38"/>
    <xf numFmtId="0" fontId="5" fillId="51" borderId="34" xfId="38" applyFont="1" applyFill="1" applyBorder="1" applyAlignment="1">
      <alignment wrapText="1"/>
    </xf>
    <xf numFmtId="0" fontId="1" fillId="0" borderId="0" xfId="0" applyFont="1" applyFill="1" applyAlignment="1"/>
    <xf numFmtId="0" fontId="1" fillId="0" borderId="0" xfId="0" applyFont="1" applyFill="1"/>
    <xf numFmtId="0" fontId="52" fillId="0" borderId="0" xfId="0" applyFont="1"/>
    <xf numFmtId="0" fontId="42" fillId="0" borderId="6" xfId="49" applyFont="1" applyBorder="1" applyAlignment="1">
      <alignment vertical="top" wrapText="1"/>
    </xf>
    <xf numFmtId="0" fontId="53" fillId="0" borderId="0" xfId="0" applyFont="1"/>
    <xf numFmtId="0" fontId="31" fillId="44" borderId="0" xfId="0" applyFont="1" applyFill="1" applyBorder="1"/>
    <xf numFmtId="0" fontId="41" fillId="0" borderId="0" xfId="0" quotePrefix="1"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Fill="1" applyBorder="1" applyAlignment="1">
      <alignment horizontal="left" wrapText="1"/>
    </xf>
    <xf numFmtId="14" fontId="31" fillId="0" borderId="12" xfId="0" applyNumberFormat="1" applyFont="1" applyFill="1" applyBorder="1" applyAlignment="1">
      <alignment horizontal="left"/>
    </xf>
    <xf numFmtId="14" fontId="31" fillId="0" borderId="20" xfId="0" applyNumberFormat="1" applyFont="1" applyFill="1" applyBorder="1" applyAlignment="1">
      <alignment horizontal="left"/>
    </xf>
    <xf numFmtId="14" fontId="31" fillId="0" borderId="21" xfId="0" applyNumberFormat="1" applyFont="1" applyFill="1" applyBorder="1" applyAlignment="1">
      <alignment horizontal="left"/>
    </xf>
    <xf numFmtId="0" fontId="31" fillId="0" borderId="12" xfId="0" applyFont="1" applyFill="1" applyBorder="1" applyAlignment="1">
      <alignment horizontal="left"/>
    </xf>
    <xf numFmtId="0" fontId="31" fillId="0" borderId="20" xfId="0" applyFont="1" applyFill="1" applyBorder="1" applyAlignment="1">
      <alignment horizontal="left"/>
    </xf>
    <xf numFmtId="0" fontId="31" fillId="0" borderId="21" xfId="0" applyFont="1" applyFill="1" applyBorder="1" applyAlignment="1">
      <alignment horizontal="left"/>
    </xf>
    <xf numFmtId="0" fontId="40" fillId="50" borderId="0" xfId="0" applyFont="1" applyFill="1" applyAlignment="1">
      <alignment horizontal="center"/>
    </xf>
  </cellXfs>
  <cellStyles count="112">
    <cellStyle name="=C:\WINNT35\SYSTEM32\COMMAND.COM" xfId="57"/>
    <cellStyle name="=C:\WINNT35\SYSTEM32\COMMAND.COM 2" xfId="58"/>
    <cellStyle name="20% - Accent1" xfId="1" builtinId="30" customBuiltin="1"/>
    <cellStyle name="20% - Accent1 2" xfId="59"/>
    <cellStyle name="20% - Accent2" xfId="2" builtinId="34" customBuiltin="1"/>
    <cellStyle name="20% - Accent2 2" xfId="60"/>
    <cellStyle name="20% - Accent3" xfId="3" builtinId="38" customBuiltin="1"/>
    <cellStyle name="20% - Accent3 2" xfId="62"/>
    <cellStyle name="20% - Accent3 3" xfId="61"/>
    <cellStyle name="20% - Accent4" xfId="4" builtinId="42" customBuiltin="1"/>
    <cellStyle name="20% - Accent4 2" xfId="63"/>
    <cellStyle name="20% - Accent5" xfId="5" builtinId="46" customBuiltin="1"/>
    <cellStyle name="20% - Accent5 2" xfId="64"/>
    <cellStyle name="20% - Accent6" xfId="6" builtinId="50" customBuiltin="1"/>
    <cellStyle name="20% - Accent6 2" xfId="65"/>
    <cellStyle name="40% - Accent1" xfId="7" builtinId="31" customBuiltin="1"/>
    <cellStyle name="40% - Accent1 2" xfId="67"/>
    <cellStyle name="40% - Accent1 3" xfId="66"/>
    <cellStyle name="40% - Accent2" xfId="8" builtinId="35" customBuiltin="1"/>
    <cellStyle name="40% - Accent2 2" xfId="68"/>
    <cellStyle name="40% - Accent3" xfId="9" builtinId="39" customBuiltin="1"/>
    <cellStyle name="40% - Accent3 2" xfId="69"/>
    <cellStyle name="40% - Accent4" xfId="10" builtinId="43" customBuiltin="1"/>
    <cellStyle name="40% - Accent4 2" xfId="71"/>
    <cellStyle name="40% - Accent4 3" xfId="70"/>
    <cellStyle name="40% - Accent5" xfId="11" builtinId="47" customBuiltin="1"/>
    <cellStyle name="40% - Accent5 2" xfId="72"/>
    <cellStyle name="40% - Accent6" xfId="12" builtinId="51" customBuiltin="1"/>
    <cellStyle name="40% - Accent6 2" xfId="73"/>
    <cellStyle name="60% - Accent1" xfId="13" builtinId="32" customBuiltin="1"/>
    <cellStyle name="60% - Accent1 2" xfId="74"/>
    <cellStyle name="60% - Accent2" xfId="14" builtinId="36" customBuiltin="1"/>
    <cellStyle name="60% - Accent2 2" xfId="75"/>
    <cellStyle name="60% - Accent3" xfId="15" builtinId="40" customBuiltin="1"/>
    <cellStyle name="60% - Accent3 2" xfId="76"/>
    <cellStyle name="60% - Accent4" xfId="16" builtinId="44" customBuiltin="1"/>
    <cellStyle name="60% - Accent4 2" xfId="77"/>
    <cellStyle name="60% - Accent5" xfId="17" builtinId="48" customBuiltin="1"/>
    <cellStyle name="60% - Accent5 2" xfId="78"/>
    <cellStyle name="60% - Accent6" xfId="18" builtinId="52" customBuiltin="1"/>
    <cellStyle name="60% - Accent6 2" xfId="79"/>
    <cellStyle name="Accent1" xfId="19" builtinId="29" customBuiltin="1"/>
    <cellStyle name="Accent1 2" xfId="80"/>
    <cellStyle name="Accent2" xfId="20" builtinId="33" customBuiltin="1"/>
    <cellStyle name="Accent2 2" xfId="81"/>
    <cellStyle name="Accent3" xfId="21" builtinId="37" customBuiltin="1"/>
    <cellStyle name="Accent3 2" xfId="82"/>
    <cellStyle name="Accent4" xfId="22" builtinId="41" customBuiltin="1"/>
    <cellStyle name="Accent4 2" xfId="83"/>
    <cellStyle name="Accent5" xfId="23" builtinId="45" customBuiltin="1"/>
    <cellStyle name="Accent5 2" xfId="84"/>
    <cellStyle name="Accent6" xfId="24" builtinId="49" customBuiltin="1"/>
    <cellStyle name="Accent6 2" xfId="85"/>
    <cellStyle name="Bad" xfId="25" builtinId="27" customBuiltin="1"/>
    <cellStyle name="Bad 2" xfId="87"/>
    <cellStyle name="Bad 3" xfId="86"/>
    <cellStyle name="Calculation" xfId="26" builtinId="22" customBuiltin="1"/>
    <cellStyle name="Calculation 2" xfId="88"/>
    <cellStyle name="Check Cell" xfId="27" builtinId="23" customBuiltin="1"/>
    <cellStyle name="Check Cell 2" xfId="89"/>
    <cellStyle name="Explanatory Text" xfId="28" builtinId="53" customBuiltin="1"/>
    <cellStyle name="Explanatory Text 2" xfId="90"/>
    <cellStyle name="Good" xfId="29" builtinId="26" customBuiltin="1"/>
    <cellStyle name="Good 2" xfId="92"/>
    <cellStyle name="Good 3" xfId="91"/>
    <cellStyle name="Heading 1" xfId="30" builtinId="16" customBuiltin="1"/>
    <cellStyle name="Heading 1 2" xfId="93"/>
    <cellStyle name="Heading 2" xfId="31" builtinId="17" customBuiltin="1"/>
    <cellStyle name="Heading 2 2" xfId="94"/>
    <cellStyle name="Heading 3" xfId="32" builtinId="18" customBuiltin="1"/>
    <cellStyle name="Heading 3 2" xfId="95"/>
    <cellStyle name="Heading 4" xfId="33" builtinId="19" customBuiltin="1"/>
    <cellStyle name="Heading 4 2" xfId="96"/>
    <cellStyle name="Hyperlink" xfId="34" builtinId="8"/>
    <cellStyle name="Hyperlink 2" xfId="98"/>
    <cellStyle name="Hyperlink 3" xfId="97"/>
    <cellStyle name="Input" xfId="35" builtinId="20" customBuiltin="1"/>
    <cellStyle name="Input 2" xfId="99"/>
    <cellStyle name="Linked Cell" xfId="36" builtinId="24" customBuiltin="1"/>
    <cellStyle name="Linked Cell 2" xfId="100"/>
    <cellStyle name="Neutral" xfId="37" builtinId="28" customBuiltin="1"/>
    <cellStyle name="Neutral 2" xfId="102"/>
    <cellStyle name="Neutral 3" xfId="101"/>
    <cellStyle name="Normal" xfId="0" builtinId="0"/>
    <cellStyle name="Normal 10" xfId="103"/>
    <cellStyle name="Normal 11" xfId="104"/>
    <cellStyle name="Normal 12" xfId="56"/>
    <cellStyle name="Normal 2" xfId="38"/>
    <cellStyle name="Normal 2 2" xfId="39"/>
    <cellStyle name="Normal 2 3" xfId="40"/>
    <cellStyle name="Normal 3" xfId="41"/>
    <cellStyle name="Normal 3 2" xfId="42"/>
    <cellStyle name="Normal 3 3" xfId="43"/>
    <cellStyle name="Normal 4" xfId="44"/>
    <cellStyle name="Normal 5" xfId="45"/>
    <cellStyle name="Normal 6" xfId="46"/>
    <cellStyle name="Normal 7" xfId="47"/>
    <cellStyle name="Normal 8" xfId="48"/>
    <cellStyle name="Normal 8 2" xfId="49"/>
    <cellStyle name="Normal 9" xfId="50"/>
    <cellStyle name="Note" xfId="51" builtinId="10" customBuiltin="1"/>
    <cellStyle name="Note 2" xfId="105"/>
    <cellStyle name="Output" xfId="52" builtinId="21" customBuiltin="1"/>
    <cellStyle name="Output 2" xfId="106"/>
    <cellStyle name="Percent 2" xfId="108"/>
    <cellStyle name="Percent 2 2" xfId="109"/>
    <cellStyle name="Percent 3" xfId="107"/>
    <cellStyle name="Title" xfId="53" builtinId="15" customBuiltin="1"/>
    <cellStyle name="Total" xfId="54" builtinId="25" customBuiltin="1"/>
    <cellStyle name="Total 2" xfId="110"/>
    <cellStyle name="Warning Text" xfId="55" builtinId="11" customBuiltin="1"/>
    <cellStyle name="Warning Text 2" xfId="1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sheetPr>
  <dimension ref="A1:AY106"/>
  <sheetViews>
    <sheetView tabSelected="1" zoomScaleNormal="100" workbookViewId="0">
      <pane xSplit="4" ySplit="6" topLeftCell="E7" activePane="bottomRight" state="frozen"/>
      <selection pane="topRight" activeCell="E1" sqref="E1"/>
      <selection pane="bottomLeft" activeCell="A7" sqref="A7"/>
      <selection pane="bottomRight" activeCell="H21" sqref="H21"/>
    </sheetView>
  </sheetViews>
  <sheetFormatPr defaultColWidth="9.109375" defaultRowHeight="13.2"/>
  <cols>
    <col min="1" max="1" width="14.88671875" style="55" customWidth="1"/>
    <col min="2" max="2" width="31.88671875" style="55" bestFit="1" customWidth="1"/>
    <col min="3" max="3" width="16.6640625" style="55" customWidth="1"/>
    <col min="4" max="4" width="21.5546875" style="55" customWidth="1"/>
    <col min="5" max="5" width="10.33203125" style="55" customWidth="1"/>
    <col min="6" max="6" width="14.5546875" style="56" customWidth="1"/>
    <col min="7" max="7" width="14" style="55" customWidth="1"/>
    <col min="8" max="8" width="15.88671875" style="55" customWidth="1"/>
    <col min="9" max="9" width="13" style="55" customWidth="1"/>
    <col min="10" max="10" width="13.6640625" style="55" customWidth="1"/>
    <col min="11" max="11" width="23.5546875" style="63" bestFit="1" customWidth="1"/>
    <col min="12" max="12" width="33.33203125" style="63" bestFit="1" customWidth="1"/>
    <col min="13" max="50" width="16.88671875" style="63" customWidth="1"/>
    <col min="51" max="16384" width="9.109375" style="55"/>
  </cols>
  <sheetData>
    <row r="1" spans="1:51" ht="26.4">
      <c r="A1" s="52" t="s">
        <v>1</v>
      </c>
      <c r="B1" s="52" t="s">
        <v>272</v>
      </c>
      <c r="C1" s="52" t="s">
        <v>2</v>
      </c>
      <c r="D1" s="53" t="s">
        <v>447</v>
      </c>
      <c r="E1" s="52" t="s">
        <v>273</v>
      </c>
      <c r="F1" s="54" t="s">
        <v>7</v>
      </c>
      <c r="G1" s="52" t="s">
        <v>408</v>
      </c>
      <c r="H1" s="52" t="s">
        <v>274</v>
      </c>
      <c r="I1" s="52" t="s">
        <v>444</v>
      </c>
      <c r="J1" s="52" t="s">
        <v>448</v>
      </c>
      <c r="K1" s="52" t="s">
        <v>1276</v>
      </c>
    </row>
    <row r="2" spans="1:51">
      <c r="A2" s="1" t="s">
        <v>18</v>
      </c>
      <c r="B2" s="64" t="s">
        <v>286</v>
      </c>
      <c r="C2" s="64" t="s">
        <v>209</v>
      </c>
      <c r="D2" s="64" t="s">
        <v>209</v>
      </c>
      <c r="E2" s="65">
        <v>1000</v>
      </c>
      <c r="F2" s="65" t="s">
        <v>35</v>
      </c>
      <c r="G2" s="64" t="s">
        <v>281</v>
      </c>
      <c r="H2" s="3">
        <v>42474</v>
      </c>
      <c r="I2" s="226" t="str">
        <f>IF(C2="-","",VLOOKUP(C2,BondIssuerTable,2,0))</f>
        <v>SWED</v>
      </c>
      <c r="J2" s="226" t="str">
        <f>IF(D2="-","",VLOOKUP(D2,BondIssuingAgentsTable,2,0))</f>
        <v>SWB</v>
      </c>
      <c r="K2" s="95" t="str">
        <f>IF(D2="-","",VLOOKUP(D2,BondIssuingAgentsTable,3,0))</f>
        <v>ST</v>
      </c>
    </row>
    <row r="3" spans="1:51">
      <c r="A3" s="66"/>
      <c r="B3" s="66"/>
      <c r="C3" s="66"/>
      <c r="D3" s="66"/>
      <c r="E3" s="66"/>
      <c r="F3" s="68"/>
      <c r="G3" s="66"/>
      <c r="H3" s="66"/>
      <c r="I3" s="66"/>
      <c r="J3" s="66"/>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row>
    <row r="4" spans="1:51" ht="13.8" thickBot="1">
      <c r="A4" s="6" t="s">
        <v>275</v>
      </c>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row>
    <row r="5" spans="1:51">
      <c r="A5" s="57"/>
      <c r="F5" s="55"/>
      <c r="G5" s="56"/>
      <c r="K5" s="55"/>
      <c r="L5" s="252" t="s">
        <v>424</v>
      </c>
      <c r="M5" s="253"/>
      <c r="N5" s="252" t="s">
        <v>425</v>
      </c>
      <c r="O5" s="253"/>
      <c r="P5" s="252" t="s">
        <v>426</v>
      </c>
      <c r="Q5" s="253"/>
      <c r="R5" s="252" t="s">
        <v>427</v>
      </c>
      <c r="S5" s="253"/>
      <c r="T5" s="252" t="s">
        <v>428</v>
      </c>
      <c r="U5" s="253"/>
      <c r="V5" s="252" t="s">
        <v>429</v>
      </c>
      <c r="W5" s="253"/>
      <c r="X5" s="252" t="s">
        <v>430</v>
      </c>
      <c r="Y5" s="253"/>
      <c r="Z5" s="252" t="s">
        <v>431</v>
      </c>
      <c r="AA5" s="253"/>
      <c r="AB5" s="252" t="s">
        <v>432</v>
      </c>
      <c r="AC5" s="253"/>
      <c r="AD5" s="252" t="s">
        <v>433</v>
      </c>
      <c r="AE5" s="253"/>
      <c r="AF5" s="252" t="s">
        <v>434</v>
      </c>
      <c r="AG5" s="253"/>
      <c r="AH5" s="252" t="s">
        <v>435</v>
      </c>
      <c r="AI5" s="253"/>
      <c r="AJ5" s="252" t="s">
        <v>436</v>
      </c>
      <c r="AK5" s="253"/>
      <c r="AL5" s="252" t="s">
        <v>437</v>
      </c>
      <c r="AM5" s="253"/>
      <c r="AN5" s="252" t="s">
        <v>438</v>
      </c>
      <c r="AO5" s="253"/>
      <c r="AP5" s="252" t="s">
        <v>439</v>
      </c>
      <c r="AQ5" s="253"/>
      <c r="AR5" s="252" t="s">
        <v>440</v>
      </c>
      <c r="AS5" s="253"/>
      <c r="AT5" s="252" t="s">
        <v>441</v>
      </c>
      <c r="AU5" s="253"/>
      <c r="AV5" s="252" t="s">
        <v>442</v>
      </c>
      <c r="AW5" s="253"/>
      <c r="AX5" s="252" t="s">
        <v>443</v>
      </c>
      <c r="AY5" s="253"/>
    </row>
    <row r="6" spans="1:51" ht="45" customHeight="1">
      <c r="A6" s="53" t="s">
        <v>276</v>
      </c>
      <c r="B6" s="53" t="s">
        <v>278</v>
      </c>
      <c r="C6" s="53" t="s">
        <v>277</v>
      </c>
      <c r="D6" s="53" t="s">
        <v>11</v>
      </c>
      <c r="E6" s="53" t="s">
        <v>279</v>
      </c>
      <c r="F6" s="53" t="s">
        <v>1451</v>
      </c>
      <c r="G6" s="58" t="s">
        <v>328</v>
      </c>
      <c r="H6" s="53" t="s">
        <v>280</v>
      </c>
      <c r="I6" s="59" t="s">
        <v>330</v>
      </c>
      <c r="J6" s="54" t="s">
        <v>331</v>
      </c>
      <c r="K6" s="60" t="s">
        <v>304</v>
      </c>
      <c r="L6" s="61" t="s">
        <v>423</v>
      </c>
      <c r="M6" s="62" t="s">
        <v>409</v>
      </c>
      <c r="N6" s="61" t="s">
        <v>423</v>
      </c>
      <c r="O6" s="62" t="s">
        <v>409</v>
      </c>
      <c r="P6" s="61" t="s">
        <v>423</v>
      </c>
      <c r="Q6" s="62" t="s">
        <v>409</v>
      </c>
      <c r="R6" s="61" t="s">
        <v>423</v>
      </c>
      <c r="S6" s="62" t="s">
        <v>409</v>
      </c>
      <c r="T6" s="61" t="s">
        <v>423</v>
      </c>
      <c r="U6" s="62" t="s">
        <v>409</v>
      </c>
      <c r="V6" s="61" t="s">
        <v>423</v>
      </c>
      <c r="W6" s="62" t="s">
        <v>409</v>
      </c>
      <c r="X6" s="61" t="s">
        <v>423</v>
      </c>
      <c r="Y6" s="62" t="s">
        <v>409</v>
      </c>
      <c r="Z6" s="61" t="s">
        <v>423</v>
      </c>
      <c r="AA6" s="62" t="s">
        <v>409</v>
      </c>
      <c r="AB6" s="61" t="s">
        <v>423</v>
      </c>
      <c r="AC6" s="62" t="s">
        <v>409</v>
      </c>
      <c r="AD6" s="61" t="s">
        <v>423</v>
      </c>
      <c r="AE6" s="62" t="s">
        <v>409</v>
      </c>
      <c r="AF6" s="61" t="s">
        <v>423</v>
      </c>
      <c r="AG6" s="62" t="s">
        <v>409</v>
      </c>
      <c r="AH6" s="61" t="s">
        <v>423</v>
      </c>
      <c r="AI6" s="62" t="s">
        <v>409</v>
      </c>
      <c r="AJ6" s="61" t="s">
        <v>423</v>
      </c>
      <c r="AK6" s="62" t="s">
        <v>409</v>
      </c>
      <c r="AL6" s="61" t="s">
        <v>423</v>
      </c>
      <c r="AM6" s="62" t="s">
        <v>409</v>
      </c>
      <c r="AN6" s="61" t="s">
        <v>423</v>
      </c>
      <c r="AO6" s="62" t="s">
        <v>409</v>
      </c>
      <c r="AP6" s="61" t="s">
        <v>423</v>
      </c>
      <c r="AQ6" s="62" t="s">
        <v>409</v>
      </c>
      <c r="AR6" s="61" t="s">
        <v>423</v>
      </c>
      <c r="AS6" s="62" t="s">
        <v>409</v>
      </c>
      <c r="AT6" s="61" t="s">
        <v>423</v>
      </c>
      <c r="AU6" s="62" t="s">
        <v>409</v>
      </c>
      <c r="AV6" s="61" t="s">
        <v>423</v>
      </c>
      <c r="AW6" s="62" t="s">
        <v>409</v>
      </c>
      <c r="AX6" s="61" t="s">
        <v>423</v>
      </c>
      <c r="AY6" s="62" t="s">
        <v>409</v>
      </c>
    </row>
    <row r="7" spans="1:51">
      <c r="A7" s="64" t="s">
        <v>1806</v>
      </c>
      <c r="B7" s="64" t="s">
        <v>1807</v>
      </c>
      <c r="C7" s="64" t="s">
        <v>1808</v>
      </c>
      <c r="D7" s="64" t="s">
        <v>1809</v>
      </c>
      <c r="E7" s="69">
        <v>110</v>
      </c>
      <c r="F7" s="69" t="s">
        <v>1452</v>
      </c>
      <c r="G7" s="65">
        <v>45300000</v>
      </c>
      <c r="H7" s="3">
        <v>42473</v>
      </c>
      <c r="I7" s="70">
        <v>43570</v>
      </c>
      <c r="J7" s="70">
        <v>43558</v>
      </c>
      <c r="K7" s="64" t="s">
        <v>1806</v>
      </c>
      <c r="L7" s="104" t="s">
        <v>1810</v>
      </c>
      <c r="M7" s="71">
        <v>100</v>
      </c>
      <c r="N7" s="104"/>
      <c r="O7" s="71"/>
      <c r="P7" s="104"/>
      <c r="Q7" s="71"/>
      <c r="R7" s="104"/>
      <c r="S7" s="71"/>
      <c r="T7" s="104"/>
      <c r="U7" s="71"/>
      <c r="V7" s="104"/>
      <c r="W7" s="71"/>
      <c r="X7" s="104"/>
      <c r="Y7" s="71"/>
      <c r="Z7" s="104"/>
      <c r="AA7" s="71"/>
      <c r="AB7" s="104"/>
      <c r="AC7" s="71"/>
      <c r="AD7" s="104"/>
      <c r="AE7" s="71"/>
      <c r="AF7" s="104"/>
      <c r="AG7" s="71"/>
      <c r="AH7" s="104"/>
      <c r="AI7" s="71"/>
      <c r="AJ7" s="104"/>
      <c r="AK7" s="71"/>
      <c r="AL7" s="104"/>
      <c r="AM7" s="71"/>
      <c r="AN7" s="104"/>
      <c r="AO7" s="71"/>
      <c r="AP7" s="104"/>
      <c r="AQ7" s="71"/>
      <c r="AR7" s="104"/>
      <c r="AS7" s="71"/>
      <c r="AT7" s="104"/>
      <c r="AU7" s="71"/>
      <c r="AV7" s="104"/>
      <c r="AW7" s="71"/>
      <c r="AX7" s="104"/>
      <c r="AY7" s="71"/>
    </row>
    <row r="8" spans="1:51">
      <c r="A8" s="64" t="s">
        <v>1811</v>
      </c>
      <c r="B8" s="64" t="s">
        <v>1812</v>
      </c>
      <c r="C8" s="64" t="s">
        <v>1813</v>
      </c>
      <c r="D8" s="64" t="s">
        <v>1814</v>
      </c>
      <c r="E8" s="69">
        <v>110</v>
      </c>
      <c r="F8" s="69" t="s">
        <v>1452</v>
      </c>
      <c r="G8" s="65">
        <v>35400000</v>
      </c>
      <c r="H8" s="3">
        <v>42473</v>
      </c>
      <c r="I8" s="70">
        <v>43570</v>
      </c>
      <c r="J8" s="70">
        <v>43558</v>
      </c>
      <c r="K8" s="64" t="s">
        <v>1811</v>
      </c>
      <c r="L8" s="104" t="s">
        <v>1815</v>
      </c>
      <c r="M8" s="71">
        <v>100</v>
      </c>
      <c r="N8" s="104"/>
      <c r="O8" s="71"/>
      <c r="P8" s="104"/>
      <c r="Q8" s="71"/>
      <c r="R8" s="104"/>
      <c r="S8" s="71"/>
      <c r="T8" s="104"/>
      <c r="U8" s="71"/>
      <c r="V8" s="104"/>
      <c r="W8" s="71"/>
      <c r="X8" s="104"/>
      <c r="Y8" s="71"/>
      <c r="Z8" s="104"/>
      <c r="AA8" s="71"/>
      <c r="AB8" s="104"/>
      <c r="AC8" s="71"/>
      <c r="AD8" s="104"/>
      <c r="AE8" s="71"/>
      <c r="AF8" s="104"/>
      <c r="AG8" s="71"/>
      <c r="AH8" s="104"/>
      <c r="AI8" s="71"/>
      <c r="AJ8" s="104"/>
      <c r="AK8" s="71"/>
      <c r="AL8" s="104"/>
      <c r="AM8" s="71"/>
      <c r="AN8" s="104"/>
      <c r="AO8" s="71"/>
      <c r="AP8" s="104"/>
      <c r="AQ8" s="71"/>
      <c r="AR8" s="104"/>
      <c r="AS8" s="71"/>
      <c r="AT8" s="104"/>
      <c r="AU8" s="71"/>
      <c r="AV8" s="104"/>
      <c r="AW8" s="71"/>
      <c r="AX8" s="104"/>
      <c r="AY8" s="71"/>
    </row>
    <row r="9" spans="1:51">
      <c r="A9" s="64" t="s">
        <v>1816</v>
      </c>
      <c r="B9" s="64" t="s">
        <v>1836</v>
      </c>
      <c r="C9" s="64" t="s">
        <v>1817</v>
      </c>
      <c r="D9" s="64" t="s">
        <v>1818</v>
      </c>
      <c r="E9" s="69">
        <v>110</v>
      </c>
      <c r="F9" s="69" t="s">
        <v>1452</v>
      </c>
      <c r="G9" s="65">
        <v>17400000</v>
      </c>
      <c r="H9" s="3">
        <v>42473</v>
      </c>
      <c r="I9" s="70">
        <v>44305</v>
      </c>
      <c r="J9" s="70">
        <v>44293</v>
      </c>
      <c r="K9" s="64" t="s">
        <v>1816</v>
      </c>
      <c r="L9" s="104" t="s">
        <v>1815</v>
      </c>
      <c r="M9" s="71">
        <v>100</v>
      </c>
      <c r="N9" s="104"/>
      <c r="O9" s="71"/>
      <c r="P9" s="104"/>
      <c r="Q9" s="71"/>
      <c r="R9" s="104"/>
      <c r="S9" s="71"/>
      <c r="T9" s="104"/>
      <c r="U9" s="71"/>
      <c r="V9" s="104"/>
      <c r="W9" s="71"/>
      <c r="X9" s="104"/>
      <c r="Y9" s="71"/>
      <c r="Z9" s="104"/>
      <c r="AA9" s="71"/>
      <c r="AB9" s="104"/>
      <c r="AC9" s="71"/>
      <c r="AD9" s="104"/>
      <c r="AE9" s="71"/>
      <c r="AF9" s="104"/>
      <c r="AG9" s="71"/>
      <c r="AH9" s="104"/>
      <c r="AI9" s="71"/>
      <c r="AJ9" s="104"/>
      <c r="AK9" s="71"/>
      <c r="AL9" s="104"/>
      <c r="AM9" s="71"/>
      <c r="AN9" s="104"/>
      <c r="AO9" s="71"/>
      <c r="AP9" s="104"/>
      <c r="AQ9" s="71"/>
      <c r="AR9" s="104"/>
      <c r="AS9" s="71"/>
      <c r="AT9" s="104"/>
      <c r="AU9" s="71"/>
      <c r="AV9" s="104"/>
      <c r="AW9" s="71"/>
      <c r="AX9" s="104"/>
      <c r="AY9" s="71"/>
    </row>
    <row r="10" spans="1:51">
      <c r="A10" s="64" t="s">
        <v>1819</v>
      </c>
      <c r="B10" s="64" t="s">
        <v>1820</v>
      </c>
      <c r="C10" s="64" t="s">
        <v>1821</v>
      </c>
      <c r="D10" s="64" t="s">
        <v>1822</v>
      </c>
      <c r="E10" s="69">
        <v>110</v>
      </c>
      <c r="F10" s="69" t="s">
        <v>1452</v>
      </c>
      <c r="G10" s="65">
        <v>11900000</v>
      </c>
      <c r="H10" s="3">
        <v>42473</v>
      </c>
      <c r="I10" s="70">
        <v>44305</v>
      </c>
      <c r="J10" s="70">
        <v>44293</v>
      </c>
      <c r="K10" s="64" t="s">
        <v>1819</v>
      </c>
      <c r="L10" s="104" t="s">
        <v>1815</v>
      </c>
      <c r="M10" s="71">
        <v>100</v>
      </c>
      <c r="N10" s="104"/>
      <c r="O10" s="71"/>
      <c r="P10" s="104"/>
      <c r="Q10" s="71"/>
      <c r="R10" s="104"/>
      <c r="S10" s="71"/>
      <c r="T10" s="104"/>
      <c r="U10" s="71"/>
      <c r="V10" s="104"/>
      <c r="W10" s="71"/>
      <c r="X10" s="104"/>
      <c r="Y10" s="71"/>
      <c r="Z10" s="104"/>
      <c r="AA10" s="71"/>
      <c r="AB10" s="104"/>
      <c r="AC10" s="71"/>
      <c r="AD10" s="104"/>
      <c r="AE10" s="71"/>
      <c r="AF10" s="104"/>
      <c r="AG10" s="71"/>
      <c r="AH10" s="104"/>
      <c r="AI10" s="71"/>
      <c r="AJ10" s="104"/>
      <c r="AK10" s="71"/>
      <c r="AL10" s="104"/>
      <c r="AM10" s="71"/>
      <c r="AN10" s="104"/>
      <c r="AO10" s="71"/>
      <c r="AP10" s="104"/>
      <c r="AQ10" s="71"/>
      <c r="AR10" s="104"/>
      <c r="AS10" s="71"/>
      <c r="AT10" s="104"/>
      <c r="AU10" s="71"/>
      <c r="AV10" s="104"/>
      <c r="AW10" s="71"/>
      <c r="AX10" s="104"/>
      <c r="AY10" s="71"/>
    </row>
    <row r="11" spans="1:51">
      <c r="A11" s="64" t="s">
        <v>1823</v>
      </c>
      <c r="B11" s="64" t="s">
        <v>1824</v>
      </c>
      <c r="C11" s="64" t="s">
        <v>1825</v>
      </c>
      <c r="D11" s="64" t="s">
        <v>1826</v>
      </c>
      <c r="E11" s="69">
        <v>110</v>
      </c>
      <c r="F11" s="69" t="s">
        <v>1452</v>
      </c>
      <c r="G11" s="65">
        <v>10200000</v>
      </c>
      <c r="H11" s="3">
        <v>42473</v>
      </c>
      <c r="I11" s="70">
        <v>44670</v>
      </c>
      <c r="J11" s="70">
        <v>44656</v>
      </c>
      <c r="K11" s="64" t="s">
        <v>1823</v>
      </c>
      <c r="L11" s="104" t="s">
        <v>1827</v>
      </c>
      <c r="M11" s="71">
        <v>100</v>
      </c>
      <c r="N11" s="104"/>
      <c r="O11" s="71"/>
      <c r="P11" s="104"/>
      <c r="Q11" s="71"/>
      <c r="R11" s="104"/>
      <c r="S11" s="71"/>
      <c r="T11" s="104"/>
      <c r="U11" s="71"/>
      <c r="V11" s="104"/>
      <c r="W11" s="71"/>
      <c r="X11" s="104"/>
      <c r="Y11" s="71"/>
      <c r="Z11" s="104"/>
      <c r="AA11" s="71"/>
      <c r="AB11" s="104"/>
      <c r="AC11" s="71"/>
      <c r="AD11" s="104"/>
      <c r="AE11" s="71"/>
      <c r="AF11" s="104"/>
      <c r="AG11" s="71"/>
      <c r="AH11" s="104"/>
      <c r="AI11" s="71"/>
      <c r="AJ11" s="104"/>
      <c r="AK11" s="71"/>
      <c r="AL11" s="104"/>
      <c r="AM11" s="71"/>
      <c r="AN11" s="104"/>
      <c r="AO11" s="71"/>
      <c r="AP11" s="104"/>
      <c r="AQ11" s="71"/>
      <c r="AR11" s="104"/>
      <c r="AS11" s="71"/>
      <c r="AT11" s="104"/>
      <c r="AU11" s="71"/>
      <c r="AV11" s="104"/>
      <c r="AW11" s="71"/>
      <c r="AX11" s="104"/>
      <c r="AY11" s="71"/>
    </row>
    <row r="12" spans="1:51">
      <c r="A12" s="64" t="s">
        <v>1828</v>
      </c>
      <c r="B12" s="64" t="s">
        <v>1829</v>
      </c>
      <c r="C12" s="64" t="s">
        <v>1830</v>
      </c>
      <c r="D12" s="64" t="s">
        <v>1831</v>
      </c>
      <c r="E12" s="69">
        <v>100</v>
      </c>
      <c r="F12" s="69" t="s">
        <v>1452</v>
      </c>
      <c r="G12" s="65">
        <v>22600000</v>
      </c>
      <c r="H12" s="3">
        <v>42473</v>
      </c>
      <c r="I12" s="70">
        <v>44670</v>
      </c>
      <c r="J12" s="70">
        <v>44656</v>
      </c>
      <c r="K12" s="64" t="s">
        <v>1828</v>
      </c>
      <c r="L12" s="104" t="s">
        <v>1815</v>
      </c>
      <c r="M12" s="71">
        <v>100</v>
      </c>
      <c r="N12" s="104"/>
      <c r="O12" s="71"/>
      <c r="P12" s="104"/>
      <c r="Q12" s="71"/>
      <c r="R12" s="104"/>
      <c r="S12" s="71"/>
      <c r="T12" s="104"/>
      <c r="U12" s="71"/>
      <c r="V12" s="104"/>
      <c r="W12" s="71"/>
      <c r="X12" s="104"/>
      <c r="Y12" s="71"/>
      <c r="Z12" s="104"/>
      <c r="AA12" s="71"/>
      <c r="AB12" s="104"/>
      <c r="AC12" s="71"/>
      <c r="AD12" s="104"/>
      <c r="AE12" s="71"/>
      <c r="AF12" s="104"/>
      <c r="AG12" s="71"/>
      <c r="AH12" s="104"/>
      <c r="AI12" s="71"/>
      <c r="AJ12" s="104"/>
      <c r="AK12" s="71"/>
      <c r="AL12" s="104"/>
      <c r="AM12" s="71"/>
      <c r="AN12" s="104"/>
      <c r="AO12" s="71"/>
      <c r="AP12" s="104"/>
      <c r="AQ12" s="71"/>
      <c r="AR12" s="104"/>
      <c r="AS12" s="71"/>
      <c r="AT12" s="104"/>
      <c r="AU12" s="71"/>
      <c r="AV12" s="104"/>
      <c r="AW12" s="71"/>
      <c r="AX12" s="104"/>
      <c r="AY12" s="71"/>
    </row>
    <row r="13" spans="1:51">
      <c r="A13" s="64" t="s">
        <v>1832</v>
      </c>
      <c r="B13" s="64" t="s">
        <v>1833</v>
      </c>
      <c r="C13" s="64" t="s">
        <v>1834</v>
      </c>
      <c r="D13" s="64" t="s">
        <v>1835</v>
      </c>
      <c r="E13" s="69">
        <v>110</v>
      </c>
      <c r="F13" s="69" t="s">
        <v>1452</v>
      </c>
      <c r="G13" s="65">
        <v>23800000</v>
      </c>
      <c r="H13" s="3">
        <v>42473</v>
      </c>
      <c r="I13" s="70">
        <v>44670</v>
      </c>
      <c r="J13" s="70">
        <v>44656</v>
      </c>
      <c r="K13" s="64" t="s">
        <v>1832</v>
      </c>
      <c r="L13" s="104" t="s">
        <v>1815</v>
      </c>
      <c r="M13" s="71">
        <v>100</v>
      </c>
      <c r="N13" s="104"/>
      <c r="O13" s="71"/>
      <c r="P13" s="104"/>
      <c r="Q13" s="71"/>
      <c r="R13" s="104"/>
      <c r="S13" s="71"/>
      <c r="T13" s="104"/>
      <c r="U13" s="71"/>
      <c r="V13" s="104"/>
      <c r="W13" s="71"/>
      <c r="X13" s="104"/>
      <c r="Y13" s="71"/>
      <c r="Z13" s="104"/>
      <c r="AA13" s="71"/>
      <c r="AB13" s="104"/>
      <c r="AC13" s="71"/>
      <c r="AD13" s="104"/>
      <c r="AE13" s="71"/>
      <c r="AF13" s="104"/>
      <c r="AG13" s="71"/>
      <c r="AH13" s="104"/>
      <c r="AI13" s="71"/>
      <c r="AJ13" s="104"/>
      <c r="AK13" s="71"/>
      <c r="AL13" s="104"/>
      <c r="AM13" s="71"/>
      <c r="AN13" s="104"/>
      <c r="AO13" s="71"/>
      <c r="AP13" s="104"/>
      <c r="AQ13" s="71"/>
      <c r="AR13" s="104"/>
      <c r="AS13" s="71"/>
      <c r="AT13" s="104"/>
      <c r="AU13" s="71"/>
      <c r="AV13" s="104"/>
      <c r="AW13" s="71"/>
      <c r="AX13" s="104"/>
      <c r="AY13" s="71"/>
    </row>
    <row r="14" spans="1:51">
      <c r="A14" s="64"/>
      <c r="B14" s="64"/>
      <c r="C14" s="64"/>
      <c r="D14" s="64"/>
      <c r="E14" s="69"/>
      <c r="F14" s="69"/>
      <c r="G14" s="65"/>
      <c r="H14" s="3"/>
      <c r="I14" s="70"/>
      <c r="J14" s="70"/>
      <c r="K14" s="72"/>
      <c r="L14" s="104"/>
      <c r="M14" s="71"/>
      <c r="N14" s="104"/>
      <c r="O14" s="71"/>
      <c r="P14" s="104"/>
      <c r="Q14" s="71"/>
      <c r="R14" s="104"/>
      <c r="S14" s="71"/>
      <c r="T14" s="104"/>
      <c r="U14" s="71"/>
      <c r="V14" s="104"/>
      <c r="W14" s="71"/>
      <c r="X14" s="104"/>
      <c r="Y14" s="71"/>
      <c r="Z14" s="104"/>
      <c r="AA14" s="71"/>
      <c r="AB14" s="104"/>
      <c r="AC14" s="71"/>
      <c r="AD14" s="104"/>
      <c r="AE14" s="71"/>
      <c r="AF14" s="104"/>
      <c r="AG14" s="71"/>
      <c r="AH14" s="104"/>
      <c r="AI14" s="71"/>
      <c r="AJ14" s="104"/>
      <c r="AK14" s="71"/>
      <c r="AL14" s="104"/>
      <c r="AM14" s="71"/>
      <c r="AN14" s="104"/>
      <c r="AO14" s="71"/>
      <c r="AP14" s="104"/>
      <c r="AQ14" s="71"/>
      <c r="AR14" s="104"/>
      <c r="AS14" s="71"/>
      <c r="AT14" s="104"/>
      <c r="AU14" s="71"/>
      <c r="AV14" s="104"/>
      <c r="AW14" s="71"/>
      <c r="AX14" s="104"/>
      <c r="AY14" s="71"/>
    </row>
    <row r="15" spans="1:51">
      <c r="A15" s="64"/>
      <c r="B15" s="64"/>
      <c r="C15" s="64"/>
      <c r="D15" s="64"/>
      <c r="E15" s="69"/>
      <c r="F15" s="69"/>
      <c r="G15" s="65"/>
      <c r="H15" s="3"/>
      <c r="I15" s="70"/>
      <c r="J15" s="70"/>
      <c r="K15" s="72"/>
      <c r="L15" s="104"/>
      <c r="M15" s="71"/>
      <c r="N15" s="104"/>
      <c r="O15" s="71"/>
      <c r="P15" s="104"/>
      <c r="Q15" s="71"/>
      <c r="R15" s="104"/>
      <c r="S15" s="71"/>
      <c r="T15" s="104"/>
      <c r="U15" s="71"/>
      <c r="V15" s="104"/>
      <c r="W15" s="71"/>
      <c r="X15" s="104"/>
      <c r="Y15" s="71"/>
      <c r="Z15" s="104"/>
      <c r="AA15" s="71"/>
      <c r="AB15" s="104"/>
      <c r="AC15" s="71"/>
      <c r="AD15" s="104"/>
      <c r="AE15" s="71"/>
      <c r="AF15" s="104"/>
      <c r="AG15" s="71"/>
      <c r="AH15" s="104"/>
      <c r="AI15" s="71"/>
      <c r="AJ15" s="104"/>
      <c r="AK15" s="71"/>
      <c r="AL15" s="104"/>
      <c r="AM15" s="71"/>
      <c r="AN15" s="104"/>
      <c r="AO15" s="71"/>
      <c r="AP15" s="104"/>
      <c r="AQ15" s="71"/>
      <c r="AR15" s="104"/>
      <c r="AS15" s="71"/>
      <c r="AT15" s="104"/>
      <c r="AU15" s="71"/>
      <c r="AV15" s="104"/>
      <c r="AW15" s="71"/>
      <c r="AX15" s="104"/>
      <c r="AY15" s="71"/>
    </row>
    <row r="16" spans="1:51">
      <c r="A16" s="64"/>
      <c r="B16" s="64"/>
      <c r="C16" s="64"/>
      <c r="D16" s="64"/>
      <c r="E16" s="69"/>
      <c r="F16" s="69"/>
      <c r="G16" s="65"/>
      <c r="H16" s="3"/>
      <c r="I16" s="70"/>
      <c r="J16" s="70"/>
      <c r="K16" s="72"/>
      <c r="L16" s="104"/>
      <c r="M16" s="71"/>
      <c r="N16" s="104"/>
      <c r="O16" s="71"/>
      <c r="P16" s="104"/>
      <c r="Q16" s="71"/>
      <c r="R16" s="104"/>
      <c r="S16" s="71"/>
      <c r="T16" s="104"/>
      <c r="U16" s="71"/>
      <c r="V16" s="104"/>
      <c r="W16" s="71"/>
      <c r="X16" s="104"/>
      <c r="Y16" s="71"/>
      <c r="Z16" s="104"/>
      <c r="AA16" s="71"/>
      <c r="AB16" s="104"/>
      <c r="AC16" s="71"/>
      <c r="AD16" s="104"/>
      <c r="AE16" s="71"/>
      <c r="AF16" s="104"/>
      <c r="AG16" s="71"/>
      <c r="AH16" s="104"/>
      <c r="AI16" s="71"/>
      <c r="AJ16" s="104"/>
      <c r="AK16" s="71"/>
      <c r="AL16" s="104"/>
      <c r="AM16" s="71"/>
      <c r="AN16" s="104"/>
      <c r="AO16" s="71"/>
      <c r="AP16" s="104"/>
      <c r="AQ16" s="71"/>
      <c r="AR16" s="104"/>
      <c r="AS16" s="71"/>
      <c r="AT16" s="104"/>
      <c r="AU16" s="71"/>
      <c r="AV16" s="104"/>
      <c r="AW16" s="71"/>
      <c r="AX16" s="104"/>
      <c r="AY16" s="71"/>
    </row>
    <row r="17" spans="1:51">
      <c r="A17" s="64"/>
      <c r="B17" s="64"/>
      <c r="C17" s="64"/>
      <c r="D17" s="64"/>
      <c r="E17" s="69"/>
      <c r="F17" s="69"/>
      <c r="G17" s="65"/>
      <c r="H17" s="3"/>
      <c r="I17" s="70"/>
      <c r="J17" s="70"/>
      <c r="K17" s="72"/>
      <c r="L17" s="104"/>
      <c r="M17" s="71"/>
      <c r="N17" s="104"/>
      <c r="O17" s="71"/>
      <c r="P17" s="104"/>
      <c r="Q17" s="71"/>
      <c r="R17" s="104"/>
      <c r="S17" s="71"/>
      <c r="T17" s="104"/>
      <c r="U17" s="71"/>
      <c r="V17" s="104"/>
      <c r="W17" s="71"/>
      <c r="X17" s="104"/>
      <c r="Y17" s="71"/>
      <c r="Z17" s="104"/>
      <c r="AA17" s="71"/>
      <c r="AB17" s="104"/>
      <c r="AC17" s="71"/>
      <c r="AD17" s="104"/>
      <c r="AE17" s="71"/>
      <c r="AF17" s="104"/>
      <c r="AG17" s="71"/>
      <c r="AH17" s="104"/>
      <c r="AI17" s="71"/>
      <c r="AJ17" s="104"/>
      <c r="AK17" s="71"/>
      <c r="AL17" s="104"/>
      <c r="AM17" s="71"/>
      <c r="AN17" s="104"/>
      <c r="AO17" s="71"/>
      <c r="AP17" s="104"/>
      <c r="AQ17" s="71"/>
      <c r="AR17" s="104"/>
      <c r="AS17" s="71"/>
      <c r="AT17" s="104"/>
      <c r="AU17" s="71"/>
      <c r="AV17" s="104"/>
      <c r="AW17" s="71"/>
      <c r="AX17" s="104"/>
      <c r="AY17" s="71"/>
    </row>
    <row r="18" spans="1:51">
      <c r="A18" s="64"/>
      <c r="B18" s="64"/>
      <c r="C18" s="64"/>
      <c r="D18" s="64"/>
      <c r="E18" s="69"/>
      <c r="F18" s="69"/>
      <c r="G18" s="65"/>
      <c r="H18" s="3"/>
      <c r="I18" s="70"/>
      <c r="J18" s="70"/>
      <c r="K18" s="72"/>
      <c r="L18" s="104"/>
      <c r="M18" s="71"/>
      <c r="N18" s="104"/>
      <c r="O18" s="71"/>
      <c r="P18" s="104"/>
      <c r="Q18" s="71"/>
      <c r="R18" s="104"/>
      <c r="S18" s="71"/>
      <c r="T18" s="104"/>
      <c r="U18" s="71"/>
      <c r="V18" s="104"/>
      <c r="W18" s="71"/>
      <c r="X18" s="104"/>
      <c r="Y18" s="71"/>
      <c r="Z18" s="104"/>
      <c r="AA18" s="71"/>
      <c r="AB18" s="104"/>
      <c r="AC18" s="71"/>
      <c r="AD18" s="104"/>
      <c r="AE18" s="71"/>
      <c r="AF18" s="104"/>
      <c r="AG18" s="71"/>
      <c r="AH18" s="104"/>
      <c r="AI18" s="71"/>
      <c r="AJ18" s="104"/>
      <c r="AK18" s="71"/>
      <c r="AL18" s="104"/>
      <c r="AM18" s="71"/>
      <c r="AN18" s="104"/>
      <c r="AO18" s="71"/>
      <c r="AP18" s="104"/>
      <c r="AQ18" s="71"/>
      <c r="AR18" s="104"/>
      <c r="AS18" s="71"/>
      <c r="AT18" s="104"/>
      <c r="AU18" s="71"/>
      <c r="AV18" s="104"/>
      <c r="AW18" s="71"/>
      <c r="AX18" s="104"/>
      <c r="AY18" s="71"/>
    </row>
    <row r="19" spans="1:51">
      <c r="A19" s="64"/>
      <c r="B19" s="64"/>
      <c r="C19" s="64"/>
      <c r="D19" s="64"/>
      <c r="E19" s="69"/>
      <c r="F19" s="69"/>
      <c r="G19" s="65"/>
      <c r="H19" s="3"/>
      <c r="I19" s="70"/>
      <c r="J19" s="70"/>
      <c r="K19" s="72"/>
      <c r="L19" s="104"/>
      <c r="M19" s="71"/>
      <c r="N19" s="104"/>
      <c r="O19" s="71"/>
      <c r="P19" s="104"/>
      <c r="Q19" s="71"/>
      <c r="R19" s="104"/>
      <c r="S19" s="71"/>
      <c r="T19" s="104"/>
      <c r="U19" s="71"/>
      <c r="V19" s="104"/>
      <c r="W19" s="71"/>
      <c r="X19" s="104"/>
      <c r="Y19" s="71"/>
      <c r="Z19" s="104"/>
      <c r="AA19" s="71"/>
      <c r="AB19" s="104"/>
      <c r="AC19" s="71"/>
      <c r="AD19" s="104"/>
      <c r="AE19" s="71"/>
      <c r="AF19" s="104"/>
      <c r="AG19" s="71"/>
      <c r="AH19" s="104"/>
      <c r="AI19" s="71"/>
      <c r="AJ19" s="104"/>
      <c r="AK19" s="71"/>
      <c r="AL19" s="104"/>
      <c r="AM19" s="71"/>
      <c r="AN19" s="104"/>
      <c r="AO19" s="71"/>
      <c r="AP19" s="104"/>
      <c r="AQ19" s="71"/>
      <c r="AR19" s="104"/>
      <c r="AS19" s="71"/>
      <c r="AT19" s="104"/>
      <c r="AU19" s="71"/>
      <c r="AV19" s="104"/>
      <c r="AW19" s="71"/>
      <c r="AX19" s="104"/>
      <c r="AY19" s="71"/>
    </row>
    <row r="20" spans="1:51">
      <c r="A20" s="64"/>
      <c r="B20" s="64"/>
      <c r="C20" s="64"/>
      <c r="D20" s="64"/>
      <c r="E20" s="69"/>
      <c r="F20" s="69"/>
      <c r="G20" s="65"/>
      <c r="H20" s="3"/>
      <c r="I20" s="70"/>
      <c r="J20" s="70"/>
      <c r="K20" s="72"/>
      <c r="L20" s="104"/>
      <c r="M20" s="71"/>
      <c r="N20" s="104"/>
      <c r="O20" s="71"/>
      <c r="P20" s="104"/>
      <c r="Q20" s="71"/>
      <c r="R20" s="104"/>
      <c r="S20" s="71"/>
      <c r="T20" s="104"/>
      <c r="U20" s="71"/>
      <c r="V20" s="104"/>
      <c r="W20" s="71"/>
      <c r="X20" s="104"/>
      <c r="Y20" s="71"/>
      <c r="Z20" s="104"/>
      <c r="AA20" s="71"/>
      <c r="AB20" s="104"/>
      <c r="AC20" s="71"/>
      <c r="AD20" s="104"/>
      <c r="AE20" s="71"/>
      <c r="AF20" s="104"/>
      <c r="AG20" s="71"/>
      <c r="AH20" s="104"/>
      <c r="AI20" s="71"/>
      <c r="AJ20" s="104"/>
      <c r="AK20" s="71"/>
      <c r="AL20" s="104"/>
      <c r="AM20" s="71"/>
      <c r="AN20" s="104"/>
      <c r="AO20" s="71"/>
      <c r="AP20" s="104"/>
      <c r="AQ20" s="71"/>
      <c r="AR20" s="104"/>
      <c r="AS20" s="71"/>
      <c r="AT20" s="104"/>
      <c r="AU20" s="71"/>
      <c r="AV20" s="104"/>
      <c r="AW20" s="71"/>
      <c r="AX20" s="104"/>
      <c r="AY20" s="71"/>
    </row>
    <row r="21" spans="1:51">
      <c r="A21" s="64"/>
      <c r="B21" s="64"/>
      <c r="C21" s="64"/>
      <c r="D21" s="64"/>
      <c r="E21" s="69"/>
      <c r="F21" s="69"/>
      <c r="G21" s="65"/>
      <c r="H21" s="3"/>
      <c r="I21" s="70"/>
      <c r="J21" s="70"/>
      <c r="K21" s="72"/>
      <c r="L21" s="104"/>
      <c r="M21" s="71"/>
      <c r="N21" s="104"/>
      <c r="O21" s="71"/>
      <c r="P21" s="104"/>
      <c r="Q21" s="71"/>
      <c r="R21" s="104"/>
      <c r="S21" s="71"/>
      <c r="T21" s="104"/>
      <c r="U21" s="71"/>
      <c r="V21" s="104"/>
      <c r="W21" s="71"/>
      <c r="X21" s="104"/>
      <c r="Y21" s="71"/>
      <c r="Z21" s="104"/>
      <c r="AA21" s="71"/>
      <c r="AB21" s="104"/>
      <c r="AC21" s="71"/>
      <c r="AD21" s="104"/>
      <c r="AE21" s="71"/>
      <c r="AF21" s="104"/>
      <c r="AG21" s="71"/>
      <c r="AH21" s="104"/>
      <c r="AI21" s="71"/>
      <c r="AJ21" s="104"/>
      <c r="AK21" s="71"/>
      <c r="AL21" s="104"/>
      <c r="AM21" s="71"/>
      <c r="AN21" s="104"/>
      <c r="AO21" s="71"/>
      <c r="AP21" s="104"/>
      <c r="AQ21" s="71"/>
      <c r="AR21" s="104"/>
      <c r="AS21" s="71"/>
      <c r="AT21" s="104"/>
      <c r="AU21" s="71"/>
      <c r="AV21" s="104"/>
      <c r="AW21" s="71"/>
      <c r="AX21" s="104"/>
      <c r="AY21" s="71"/>
    </row>
    <row r="22" spans="1:51">
      <c r="A22" s="64"/>
      <c r="B22" s="64"/>
      <c r="C22" s="64"/>
      <c r="D22" s="64"/>
      <c r="E22" s="69"/>
      <c r="F22" s="69"/>
      <c r="G22" s="65"/>
      <c r="H22" s="3"/>
      <c r="I22" s="70"/>
      <c r="J22" s="70"/>
      <c r="K22" s="72"/>
      <c r="L22" s="104"/>
      <c r="M22" s="71"/>
      <c r="N22" s="104"/>
      <c r="O22" s="71"/>
      <c r="P22" s="104"/>
      <c r="Q22" s="71"/>
      <c r="R22" s="104"/>
      <c r="S22" s="71"/>
      <c r="T22" s="104"/>
      <c r="U22" s="71"/>
      <c r="V22" s="104"/>
      <c r="W22" s="71"/>
      <c r="X22" s="104"/>
      <c r="Y22" s="71"/>
      <c r="Z22" s="104"/>
      <c r="AA22" s="71"/>
      <c r="AB22" s="104"/>
      <c r="AC22" s="71"/>
      <c r="AD22" s="104"/>
      <c r="AE22" s="71"/>
      <c r="AF22" s="104"/>
      <c r="AG22" s="71"/>
      <c r="AH22" s="104"/>
      <c r="AI22" s="71"/>
      <c r="AJ22" s="104"/>
      <c r="AK22" s="71"/>
      <c r="AL22" s="104"/>
      <c r="AM22" s="71"/>
      <c r="AN22" s="104"/>
      <c r="AO22" s="71"/>
      <c r="AP22" s="104"/>
      <c r="AQ22" s="71"/>
      <c r="AR22" s="104"/>
      <c r="AS22" s="71"/>
      <c r="AT22" s="104"/>
      <c r="AU22" s="71"/>
      <c r="AV22" s="104"/>
      <c r="AW22" s="71"/>
      <c r="AX22" s="104"/>
      <c r="AY22" s="71"/>
    </row>
    <row r="23" spans="1:51">
      <c r="A23" s="64"/>
      <c r="B23" s="64"/>
      <c r="C23" s="64"/>
      <c r="D23" s="64"/>
      <c r="E23" s="69"/>
      <c r="F23" s="69"/>
      <c r="G23" s="65"/>
      <c r="H23" s="3"/>
      <c r="I23" s="70"/>
      <c r="J23" s="70"/>
      <c r="K23" s="72"/>
      <c r="L23" s="104"/>
      <c r="M23" s="71"/>
      <c r="N23" s="104"/>
      <c r="O23" s="71"/>
      <c r="P23" s="104"/>
      <c r="Q23" s="71"/>
      <c r="R23" s="104"/>
      <c r="S23" s="71"/>
      <c r="T23" s="104"/>
      <c r="U23" s="71"/>
      <c r="V23" s="104"/>
      <c r="W23" s="71"/>
      <c r="X23" s="104"/>
      <c r="Y23" s="71"/>
      <c r="Z23" s="104"/>
      <c r="AA23" s="71"/>
      <c r="AB23" s="104"/>
      <c r="AC23" s="71"/>
      <c r="AD23" s="104"/>
      <c r="AE23" s="71"/>
      <c r="AF23" s="104"/>
      <c r="AG23" s="71"/>
      <c r="AH23" s="104"/>
      <c r="AI23" s="71"/>
      <c r="AJ23" s="104"/>
      <c r="AK23" s="71"/>
      <c r="AL23" s="104"/>
      <c r="AM23" s="71"/>
      <c r="AN23" s="104"/>
      <c r="AO23" s="71"/>
      <c r="AP23" s="104"/>
      <c r="AQ23" s="71"/>
      <c r="AR23" s="104"/>
      <c r="AS23" s="71"/>
      <c r="AT23" s="104"/>
      <c r="AU23" s="71"/>
      <c r="AV23" s="104"/>
      <c r="AW23" s="71"/>
      <c r="AX23" s="104"/>
      <c r="AY23" s="71"/>
    </row>
    <row r="24" spans="1:51">
      <c r="A24" s="64"/>
      <c r="B24" s="64"/>
      <c r="C24" s="64"/>
      <c r="D24" s="64"/>
      <c r="E24" s="69"/>
      <c r="F24" s="69"/>
      <c r="G24" s="65"/>
      <c r="H24" s="3"/>
      <c r="I24" s="70"/>
      <c r="J24" s="70"/>
      <c r="K24" s="72"/>
      <c r="L24" s="104"/>
      <c r="M24" s="71"/>
      <c r="N24" s="104"/>
      <c r="O24" s="71"/>
      <c r="P24" s="104"/>
      <c r="Q24" s="71"/>
      <c r="R24" s="104"/>
      <c r="S24" s="71"/>
      <c r="T24" s="104"/>
      <c r="U24" s="71"/>
      <c r="V24" s="104"/>
      <c r="W24" s="71"/>
      <c r="X24" s="104"/>
      <c r="Y24" s="71"/>
      <c r="Z24" s="104"/>
      <c r="AA24" s="71"/>
      <c r="AB24" s="104"/>
      <c r="AC24" s="71"/>
      <c r="AD24" s="104"/>
      <c r="AE24" s="71"/>
      <c r="AF24" s="104"/>
      <c r="AG24" s="71"/>
      <c r="AH24" s="104"/>
      <c r="AI24" s="71"/>
      <c r="AJ24" s="104"/>
      <c r="AK24" s="71"/>
      <c r="AL24" s="104"/>
      <c r="AM24" s="71"/>
      <c r="AN24" s="104"/>
      <c r="AO24" s="71"/>
      <c r="AP24" s="104"/>
      <c r="AQ24" s="71"/>
      <c r="AR24" s="104"/>
      <c r="AS24" s="71"/>
      <c r="AT24" s="104"/>
      <c r="AU24" s="71"/>
      <c r="AV24" s="104"/>
      <c r="AW24" s="71"/>
      <c r="AX24" s="104"/>
      <c r="AY24" s="71"/>
    </row>
    <row r="25" spans="1:51">
      <c r="A25" s="64"/>
      <c r="B25" s="64"/>
      <c r="C25" s="64"/>
      <c r="D25" s="64"/>
      <c r="E25" s="69"/>
      <c r="F25" s="69"/>
      <c r="G25" s="65"/>
      <c r="H25" s="3"/>
      <c r="I25" s="70"/>
      <c r="J25" s="70"/>
      <c r="K25" s="72"/>
      <c r="L25" s="104"/>
      <c r="M25" s="71"/>
      <c r="N25" s="104"/>
      <c r="O25" s="71"/>
      <c r="P25" s="104"/>
      <c r="Q25" s="71"/>
      <c r="R25" s="104"/>
      <c r="S25" s="71"/>
      <c r="T25" s="104"/>
      <c r="U25" s="71"/>
      <c r="V25" s="104"/>
      <c r="W25" s="71"/>
      <c r="X25" s="104"/>
      <c r="Y25" s="71"/>
      <c r="Z25" s="104"/>
      <c r="AA25" s="71"/>
      <c r="AB25" s="104"/>
      <c r="AC25" s="71"/>
      <c r="AD25" s="104"/>
      <c r="AE25" s="71"/>
      <c r="AF25" s="104"/>
      <c r="AG25" s="71"/>
      <c r="AH25" s="104"/>
      <c r="AI25" s="71"/>
      <c r="AJ25" s="104"/>
      <c r="AK25" s="71"/>
      <c r="AL25" s="104"/>
      <c r="AM25" s="71"/>
      <c r="AN25" s="104"/>
      <c r="AO25" s="71"/>
      <c r="AP25" s="104"/>
      <c r="AQ25" s="71"/>
      <c r="AR25" s="104"/>
      <c r="AS25" s="71"/>
      <c r="AT25" s="104"/>
      <c r="AU25" s="71"/>
      <c r="AV25" s="104"/>
      <c r="AW25" s="71"/>
      <c r="AX25" s="104"/>
      <c r="AY25" s="71"/>
    </row>
    <row r="26" spans="1:51">
      <c r="A26" s="64"/>
      <c r="B26" s="64"/>
      <c r="C26" s="64"/>
      <c r="D26" s="64"/>
      <c r="E26" s="69"/>
      <c r="F26" s="69"/>
      <c r="G26" s="65"/>
      <c r="H26" s="3"/>
      <c r="I26" s="70"/>
      <c r="J26" s="70"/>
      <c r="K26" s="72"/>
      <c r="L26" s="104"/>
      <c r="M26" s="71"/>
      <c r="N26" s="104"/>
      <c r="O26" s="71"/>
      <c r="P26" s="104"/>
      <c r="Q26" s="71"/>
      <c r="R26" s="104"/>
      <c r="S26" s="71"/>
      <c r="T26" s="104"/>
      <c r="U26" s="71"/>
      <c r="V26" s="104"/>
      <c r="W26" s="71"/>
      <c r="X26" s="104"/>
      <c r="Y26" s="71"/>
      <c r="Z26" s="104"/>
      <c r="AA26" s="71"/>
      <c r="AB26" s="104"/>
      <c r="AC26" s="71"/>
      <c r="AD26" s="104"/>
      <c r="AE26" s="71"/>
      <c r="AF26" s="104"/>
      <c r="AG26" s="71"/>
      <c r="AH26" s="104"/>
      <c r="AI26" s="71"/>
      <c r="AJ26" s="104"/>
      <c r="AK26" s="71"/>
      <c r="AL26" s="104"/>
      <c r="AM26" s="71"/>
      <c r="AN26" s="104"/>
      <c r="AO26" s="71"/>
      <c r="AP26" s="104"/>
      <c r="AQ26" s="71"/>
      <c r="AR26" s="104"/>
      <c r="AS26" s="71"/>
      <c r="AT26" s="104"/>
      <c r="AU26" s="71"/>
      <c r="AV26" s="104"/>
      <c r="AW26" s="71"/>
      <c r="AX26" s="104"/>
      <c r="AY26" s="71"/>
    </row>
    <row r="27" spans="1:51">
      <c r="A27" s="64"/>
      <c r="B27" s="64"/>
      <c r="C27" s="64"/>
      <c r="D27" s="64"/>
      <c r="E27" s="69"/>
      <c r="F27" s="69"/>
      <c r="G27" s="65"/>
      <c r="H27" s="3"/>
      <c r="I27" s="70"/>
      <c r="J27" s="70"/>
      <c r="K27" s="72"/>
      <c r="L27" s="104"/>
      <c r="M27" s="71"/>
      <c r="N27" s="104"/>
      <c r="O27" s="71"/>
      <c r="P27" s="104"/>
      <c r="Q27" s="71"/>
      <c r="R27" s="104"/>
      <c r="S27" s="71"/>
      <c r="T27" s="104"/>
      <c r="U27" s="71"/>
      <c r="V27" s="104"/>
      <c r="W27" s="71"/>
      <c r="X27" s="104"/>
      <c r="Y27" s="71"/>
      <c r="Z27" s="104"/>
      <c r="AA27" s="71"/>
      <c r="AB27" s="104"/>
      <c r="AC27" s="71"/>
      <c r="AD27" s="104"/>
      <c r="AE27" s="71"/>
      <c r="AF27" s="104"/>
      <c r="AG27" s="71"/>
      <c r="AH27" s="104"/>
      <c r="AI27" s="71"/>
      <c r="AJ27" s="104"/>
      <c r="AK27" s="71"/>
      <c r="AL27" s="104"/>
      <c r="AM27" s="71"/>
      <c r="AN27" s="104"/>
      <c r="AO27" s="71"/>
      <c r="AP27" s="104"/>
      <c r="AQ27" s="71"/>
      <c r="AR27" s="104"/>
      <c r="AS27" s="71"/>
      <c r="AT27" s="104"/>
      <c r="AU27" s="71"/>
      <c r="AV27" s="104"/>
      <c r="AW27" s="71"/>
      <c r="AX27" s="104"/>
      <c r="AY27" s="71"/>
    </row>
    <row r="28" spans="1:51">
      <c r="A28" s="64"/>
      <c r="B28" s="64"/>
      <c r="C28" s="64"/>
      <c r="D28" s="64"/>
      <c r="E28" s="69"/>
      <c r="F28" s="69"/>
      <c r="G28" s="65"/>
      <c r="H28" s="3"/>
      <c r="I28" s="70"/>
      <c r="J28" s="70"/>
      <c r="K28" s="72"/>
      <c r="L28" s="104"/>
      <c r="M28" s="71"/>
      <c r="N28" s="104"/>
      <c r="O28" s="71"/>
      <c r="P28" s="104"/>
      <c r="Q28" s="71"/>
      <c r="R28" s="104"/>
      <c r="S28" s="71"/>
      <c r="T28" s="104"/>
      <c r="U28" s="71"/>
      <c r="V28" s="104"/>
      <c r="W28" s="71"/>
      <c r="X28" s="104"/>
      <c r="Y28" s="71"/>
      <c r="Z28" s="104"/>
      <c r="AA28" s="71"/>
      <c r="AB28" s="104"/>
      <c r="AC28" s="71"/>
      <c r="AD28" s="104"/>
      <c r="AE28" s="71"/>
      <c r="AF28" s="104"/>
      <c r="AG28" s="71"/>
      <c r="AH28" s="104"/>
      <c r="AI28" s="71"/>
      <c r="AJ28" s="104"/>
      <c r="AK28" s="71"/>
      <c r="AL28" s="104"/>
      <c r="AM28" s="71"/>
      <c r="AN28" s="104"/>
      <c r="AO28" s="71"/>
      <c r="AP28" s="104"/>
      <c r="AQ28" s="71"/>
      <c r="AR28" s="104"/>
      <c r="AS28" s="71"/>
      <c r="AT28" s="104"/>
      <c r="AU28" s="71"/>
      <c r="AV28" s="104"/>
      <c r="AW28" s="71"/>
      <c r="AX28" s="104"/>
      <c r="AY28" s="71"/>
    </row>
    <row r="29" spans="1:51">
      <c r="A29" s="64"/>
      <c r="B29" s="64"/>
      <c r="C29" s="64"/>
      <c r="D29" s="64"/>
      <c r="E29" s="69"/>
      <c r="F29" s="69"/>
      <c r="G29" s="65"/>
      <c r="H29" s="3"/>
      <c r="I29" s="70"/>
      <c r="J29" s="70"/>
      <c r="K29" s="72"/>
      <c r="L29" s="104"/>
      <c r="M29" s="71"/>
      <c r="N29" s="104"/>
      <c r="O29" s="71"/>
      <c r="P29" s="104"/>
      <c r="Q29" s="71"/>
      <c r="R29" s="104"/>
      <c r="S29" s="71"/>
      <c r="T29" s="104"/>
      <c r="U29" s="71"/>
      <c r="V29" s="104"/>
      <c r="W29" s="71"/>
      <c r="X29" s="104"/>
      <c r="Y29" s="71"/>
      <c r="Z29" s="104"/>
      <c r="AA29" s="71"/>
      <c r="AB29" s="104"/>
      <c r="AC29" s="71"/>
      <c r="AD29" s="104"/>
      <c r="AE29" s="71"/>
      <c r="AF29" s="104"/>
      <c r="AG29" s="71"/>
      <c r="AH29" s="104"/>
      <c r="AI29" s="71"/>
      <c r="AJ29" s="104"/>
      <c r="AK29" s="71"/>
      <c r="AL29" s="104"/>
      <c r="AM29" s="71"/>
      <c r="AN29" s="104"/>
      <c r="AO29" s="71"/>
      <c r="AP29" s="104"/>
      <c r="AQ29" s="71"/>
      <c r="AR29" s="104"/>
      <c r="AS29" s="71"/>
      <c r="AT29" s="104"/>
      <c r="AU29" s="71"/>
      <c r="AV29" s="104"/>
      <c r="AW29" s="71"/>
      <c r="AX29" s="104"/>
      <c r="AY29" s="71"/>
    </row>
    <row r="30" spans="1:51">
      <c r="A30" s="64"/>
      <c r="B30" s="64"/>
      <c r="C30" s="64"/>
      <c r="D30" s="64"/>
      <c r="E30" s="69"/>
      <c r="F30" s="69"/>
      <c r="G30" s="65"/>
      <c r="H30" s="3"/>
      <c r="I30" s="70"/>
      <c r="J30" s="70"/>
      <c r="K30" s="72"/>
      <c r="L30" s="104"/>
      <c r="M30" s="71"/>
      <c r="N30" s="104"/>
      <c r="O30" s="71"/>
      <c r="P30" s="104"/>
      <c r="Q30" s="71"/>
      <c r="R30" s="104"/>
      <c r="S30" s="71"/>
      <c r="T30" s="104"/>
      <c r="U30" s="71"/>
      <c r="V30" s="104"/>
      <c r="W30" s="71"/>
      <c r="X30" s="104"/>
      <c r="Y30" s="71"/>
      <c r="Z30" s="104"/>
      <c r="AA30" s="71"/>
      <c r="AB30" s="104"/>
      <c r="AC30" s="71"/>
      <c r="AD30" s="104"/>
      <c r="AE30" s="71"/>
      <c r="AF30" s="104"/>
      <c r="AG30" s="71"/>
      <c r="AH30" s="104"/>
      <c r="AI30" s="71"/>
      <c r="AJ30" s="104"/>
      <c r="AK30" s="71"/>
      <c r="AL30" s="104"/>
      <c r="AM30" s="71"/>
      <c r="AN30" s="104"/>
      <c r="AO30" s="71"/>
      <c r="AP30" s="104"/>
      <c r="AQ30" s="71"/>
      <c r="AR30" s="104"/>
      <c r="AS30" s="71"/>
      <c r="AT30" s="104"/>
      <c r="AU30" s="71"/>
      <c r="AV30" s="104"/>
      <c r="AW30" s="71"/>
      <c r="AX30" s="104"/>
      <c r="AY30" s="71"/>
    </row>
    <row r="31" spans="1:51">
      <c r="A31" s="64"/>
      <c r="B31" s="64"/>
      <c r="C31" s="64"/>
      <c r="D31" s="64"/>
      <c r="E31" s="69"/>
      <c r="F31" s="69"/>
      <c r="G31" s="65"/>
      <c r="H31" s="3"/>
      <c r="I31" s="70"/>
      <c r="J31" s="70"/>
      <c r="K31" s="72"/>
      <c r="L31" s="104"/>
      <c r="M31" s="71"/>
      <c r="N31" s="104"/>
      <c r="O31" s="71"/>
      <c r="P31" s="104"/>
      <c r="Q31" s="71"/>
      <c r="R31" s="104"/>
      <c r="S31" s="71"/>
      <c r="T31" s="104"/>
      <c r="U31" s="71"/>
      <c r="V31" s="104"/>
      <c r="W31" s="71"/>
      <c r="X31" s="104"/>
      <c r="Y31" s="71"/>
      <c r="Z31" s="104"/>
      <c r="AA31" s="71"/>
      <c r="AB31" s="104"/>
      <c r="AC31" s="71"/>
      <c r="AD31" s="104"/>
      <c r="AE31" s="71"/>
      <c r="AF31" s="104"/>
      <c r="AG31" s="71"/>
      <c r="AH31" s="104"/>
      <c r="AI31" s="71"/>
      <c r="AJ31" s="104"/>
      <c r="AK31" s="71"/>
      <c r="AL31" s="104"/>
      <c r="AM31" s="71"/>
      <c r="AN31" s="104"/>
      <c r="AO31" s="71"/>
      <c r="AP31" s="104"/>
      <c r="AQ31" s="71"/>
      <c r="AR31" s="104"/>
      <c r="AS31" s="71"/>
      <c r="AT31" s="104"/>
      <c r="AU31" s="71"/>
      <c r="AV31" s="104"/>
      <c r="AW31" s="71"/>
      <c r="AX31" s="104"/>
      <c r="AY31" s="71"/>
    </row>
    <row r="32" spans="1:51">
      <c r="A32" s="64"/>
      <c r="B32" s="64"/>
      <c r="C32" s="64"/>
      <c r="D32" s="64"/>
      <c r="E32" s="69"/>
      <c r="F32" s="69"/>
      <c r="G32" s="65"/>
      <c r="H32" s="3"/>
      <c r="I32" s="70"/>
      <c r="J32" s="70"/>
      <c r="K32" s="72"/>
      <c r="L32" s="104"/>
      <c r="M32" s="71"/>
      <c r="N32" s="104"/>
      <c r="O32" s="71"/>
      <c r="P32" s="104"/>
      <c r="Q32" s="71"/>
      <c r="R32" s="104"/>
      <c r="S32" s="71"/>
      <c r="T32" s="104"/>
      <c r="U32" s="71"/>
      <c r="V32" s="104"/>
      <c r="W32" s="71"/>
      <c r="X32" s="104"/>
      <c r="Y32" s="71"/>
      <c r="Z32" s="104"/>
      <c r="AA32" s="71"/>
      <c r="AB32" s="104"/>
      <c r="AC32" s="71"/>
      <c r="AD32" s="104"/>
      <c r="AE32" s="71"/>
      <c r="AF32" s="104"/>
      <c r="AG32" s="71"/>
      <c r="AH32" s="104"/>
      <c r="AI32" s="71"/>
      <c r="AJ32" s="104"/>
      <c r="AK32" s="71"/>
      <c r="AL32" s="104"/>
      <c r="AM32" s="71"/>
      <c r="AN32" s="104"/>
      <c r="AO32" s="71"/>
      <c r="AP32" s="104"/>
      <c r="AQ32" s="71"/>
      <c r="AR32" s="104"/>
      <c r="AS32" s="71"/>
      <c r="AT32" s="104"/>
      <c r="AU32" s="71"/>
      <c r="AV32" s="104"/>
      <c r="AW32" s="71"/>
      <c r="AX32" s="104"/>
      <c r="AY32" s="71"/>
    </row>
    <row r="33" spans="1:51">
      <c r="A33" s="64"/>
      <c r="B33" s="64"/>
      <c r="C33" s="64"/>
      <c r="D33" s="64"/>
      <c r="E33" s="69"/>
      <c r="F33" s="69"/>
      <c r="G33" s="65"/>
      <c r="H33" s="3"/>
      <c r="I33" s="70"/>
      <c r="J33" s="70"/>
      <c r="K33" s="72"/>
      <c r="L33" s="104"/>
      <c r="M33" s="71"/>
      <c r="N33" s="104"/>
      <c r="O33" s="71"/>
      <c r="P33" s="104"/>
      <c r="Q33" s="71"/>
      <c r="R33" s="104"/>
      <c r="S33" s="71"/>
      <c r="T33" s="104"/>
      <c r="U33" s="71"/>
      <c r="V33" s="104"/>
      <c r="W33" s="71"/>
      <c r="X33" s="104"/>
      <c r="Y33" s="71"/>
      <c r="Z33" s="104"/>
      <c r="AA33" s="71"/>
      <c r="AB33" s="104"/>
      <c r="AC33" s="71"/>
      <c r="AD33" s="104"/>
      <c r="AE33" s="71"/>
      <c r="AF33" s="104"/>
      <c r="AG33" s="71"/>
      <c r="AH33" s="104"/>
      <c r="AI33" s="71"/>
      <c r="AJ33" s="104"/>
      <c r="AK33" s="71"/>
      <c r="AL33" s="104"/>
      <c r="AM33" s="71"/>
      <c r="AN33" s="104"/>
      <c r="AO33" s="71"/>
      <c r="AP33" s="104"/>
      <c r="AQ33" s="71"/>
      <c r="AR33" s="104"/>
      <c r="AS33" s="71"/>
      <c r="AT33" s="104"/>
      <c r="AU33" s="71"/>
      <c r="AV33" s="104"/>
      <c r="AW33" s="71"/>
      <c r="AX33" s="104"/>
      <c r="AY33" s="71"/>
    </row>
    <row r="34" spans="1:51">
      <c r="A34" s="64"/>
      <c r="B34" s="64"/>
      <c r="C34" s="64"/>
      <c r="D34" s="64"/>
      <c r="E34" s="69"/>
      <c r="F34" s="69"/>
      <c r="G34" s="65"/>
      <c r="H34" s="3"/>
      <c r="I34" s="70"/>
      <c r="J34" s="70"/>
      <c r="K34" s="72"/>
      <c r="L34" s="104"/>
      <c r="M34" s="71"/>
      <c r="N34" s="104"/>
      <c r="O34" s="71"/>
      <c r="P34" s="104"/>
      <c r="Q34" s="71"/>
      <c r="R34" s="104"/>
      <c r="S34" s="71"/>
      <c r="T34" s="104"/>
      <c r="U34" s="71"/>
      <c r="V34" s="104"/>
      <c r="W34" s="71"/>
      <c r="X34" s="104"/>
      <c r="Y34" s="71"/>
      <c r="Z34" s="104"/>
      <c r="AA34" s="71"/>
      <c r="AB34" s="104"/>
      <c r="AC34" s="71"/>
      <c r="AD34" s="104"/>
      <c r="AE34" s="71"/>
      <c r="AF34" s="104"/>
      <c r="AG34" s="71"/>
      <c r="AH34" s="104"/>
      <c r="AI34" s="71"/>
      <c r="AJ34" s="104"/>
      <c r="AK34" s="71"/>
      <c r="AL34" s="104"/>
      <c r="AM34" s="71"/>
      <c r="AN34" s="104"/>
      <c r="AO34" s="71"/>
      <c r="AP34" s="104"/>
      <c r="AQ34" s="71"/>
      <c r="AR34" s="104"/>
      <c r="AS34" s="71"/>
      <c r="AT34" s="104"/>
      <c r="AU34" s="71"/>
      <c r="AV34" s="104"/>
      <c r="AW34" s="71"/>
      <c r="AX34" s="104"/>
      <c r="AY34" s="71"/>
    </row>
    <row r="35" spans="1:51">
      <c r="A35" s="64"/>
      <c r="B35" s="64"/>
      <c r="C35" s="64"/>
      <c r="D35" s="64"/>
      <c r="E35" s="69"/>
      <c r="F35" s="69"/>
      <c r="G35" s="65"/>
      <c r="H35" s="3"/>
      <c r="I35" s="70"/>
      <c r="J35" s="70"/>
      <c r="K35" s="72"/>
      <c r="L35" s="104"/>
      <c r="M35" s="71"/>
      <c r="N35" s="104"/>
      <c r="O35" s="71"/>
      <c r="P35" s="104"/>
      <c r="Q35" s="71"/>
      <c r="R35" s="104"/>
      <c r="S35" s="71"/>
      <c r="T35" s="104"/>
      <c r="U35" s="71"/>
      <c r="V35" s="104"/>
      <c r="W35" s="71"/>
      <c r="X35" s="104"/>
      <c r="Y35" s="71"/>
      <c r="Z35" s="104"/>
      <c r="AA35" s="71"/>
      <c r="AB35" s="104"/>
      <c r="AC35" s="71"/>
      <c r="AD35" s="104"/>
      <c r="AE35" s="71"/>
      <c r="AF35" s="104"/>
      <c r="AG35" s="71"/>
      <c r="AH35" s="104"/>
      <c r="AI35" s="71"/>
      <c r="AJ35" s="104"/>
      <c r="AK35" s="71"/>
      <c r="AL35" s="104"/>
      <c r="AM35" s="71"/>
      <c r="AN35" s="104"/>
      <c r="AO35" s="71"/>
      <c r="AP35" s="104"/>
      <c r="AQ35" s="71"/>
      <c r="AR35" s="104"/>
      <c r="AS35" s="71"/>
      <c r="AT35" s="104"/>
      <c r="AU35" s="71"/>
      <c r="AV35" s="104"/>
      <c r="AW35" s="71"/>
      <c r="AX35" s="104"/>
      <c r="AY35" s="71"/>
    </row>
    <row r="36" spans="1:51">
      <c r="A36" s="64"/>
      <c r="B36" s="64"/>
      <c r="C36" s="64"/>
      <c r="D36" s="64"/>
      <c r="E36" s="69"/>
      <c r="F36" s="69"/>
      <c r="G36" s="65"/>
      <c r="H36" s="3"/>
      <c r="I36" s="70"/>
      <c r="J36" s="70"/>
      <c r="K36" s="72"/>
      <c r="L36" s="104"/>
      <c r="M36" s="71"/>
      <c r="N36" s="104"/>
      <c r="O36" s="71"/>
      <c r="P36" s="104"/>
      <c r="Q36" s="71"/>
      <c r="R36" s="104"/>
      <c r="S36" s="71"/>
      <c r="T36" s="104"/>
      <c r="U36" s="71"/>
      <c r="V36" s="104"/>
      <c r="W36" s="71"/>
      <c r="X36" s="104"/>
      <c r="Y36" s="71"/>
      <c r="Z36" s="104"/>
      <c r="AA36" s="71"/>
      <c r="AB36" s="104"/>
      <c r="AC36" s="71"/>
      <c r="AD36" s="104"/>
      <c r="AE36" s="71"/>
      <c r="AF36" s="104"/>
      <c r="AG36" s="71"/>
      <c r="AH36" s="104"/>
      <c r="AI36" s="71"/>
      <c r="AJ36" s="104"/>
      <c r="AK36" s="71"/>
      <c r="AL36" s="104"/>
      <c r="AM36" s="71"/>
      <c r="AN36" s="104"/>
      <c r="AO36" s="71"/>
      <c r="AP36" s="104"/>
      <c r="AQ36" s="71"/>
      <c r="AR36" s="104"/>
      <c r="AS36" s="71"/>
      <c r="AT36" s="104"/>
      <c r="AU36" s="71"/>
      <c r="AV36" s="104"/>
      <c r="AW36" s="71"/>
      <c r="AX36" s="104"/>
      <c r="AY36" s="71"/>
    </row>
    <row r="37" spans="1:51">
      <c r="A37" s="64"/>
      <c r="B37" s="64"/>
      <c r="C37" s="64"/>
      <c r="D37" s="64"/>
      <c r="E37" s="69"/>
      <c r="F37" s="69"/>
      <c r="G37" s="65"/>
      <c r="H37" s="3"/>
      <c r="I37" s="70"/>
      <c r="J37" s="70"/>
      <c r="K37" s="72"/>
      <c r="L37" s="104"/>
      <c r="M37" s="71"/>
      <c r="N37" s="104"/>
      <c r="O37" s="71"/>
      <c r="P37" s="104"/>
      <c r="Q37" s="71"/>
      <c r="R37" s="104"/>
      <c r="S37" s="71"/>
      <c r="T37" s="104"/>
      <c r="U37" s="71"/>
      <c r="V37" s="104"/>
      <c r="W37" s="71"/>
      <c r="X37" s="104"/>
      <c r="Y37" s="71"/>
      <c r="Z37" s="104"/>
      <c r="AA37" s="71"/>
      <c r="AB37" s="104"/>
      <c r="AC37" s="71"/>
      <c r="AD37" s="104"/>
      <c r="AE37" s="71"/>
      <c r="AF37" s="104"/>
      <c r="AG37" s="71"/>
      <c r="AH37" s="104"/>
      <c r="AI37" s="71"/>
      <c r="AJ37" s="104"/>
      <c r="AK37" s="71"/>
      <c r="AL37" s="104"/>
      <c r="AM37" s="71"/>
      <c r="AN37" s="104"/>
      <c r="AO37" s="71"/>
      <c r="AP37" s="104"/>
      <c r="AQ37" s="71"/>
      <c r="AR37" s="104"/>
      <c r="AS37" s="71"/>
      <c r="AT37" s="104"/>
      <c r="AU37" s="71"/>
      <c r="AV37" s="104"/>
      <c r="AW37" s="71"/>
      <c r="AX37" s="104"/>
      <c r="AY37" s="71"/>
    </row>
    <row r="38" spans="1:51">
      <c r="A38" s="64"/>
      <c r="B38" s="64"/>
      <c r="C38" s="64"/>
      <c r="D38" s="64"/>
      <c r="E38" s="69"/>
      <c r="F38" s="69"/>
      <c r="G38" s="65"/>
      <c r="H38" s="3"/>
      <c r="I38" s="70"/>
      <c r="J38" s="70"/>
      <c r="K38" s="72"/>
      <c r="L38" s="104"/>
      <c r="M38" s="71"/>
      <c r="N38" s="104"/>
      <c r="O38" s="71"/>
      <c r="P38" s="104"/>
      <c r="Q38" s="71"/>
      <c r="R38" s="104"/>
      <c r="S38" s="71"/>
      <c r="T38" s="104"/>
      <c r="U38" s="71"/>
      <c r="V38" s="104"/>
      <c r="W38" s="71"/>
      <c r="X38" s="104"/>
      <c r="Y38" s="71"/>
      <c r="Z38" s="104"/>
      <c r="AA38" s="71"/>
      <c r="AB38" s="104"/>
      <c r="AC38" s="71"/>
      <c r="AD38" s="104"/>
      <c r="AE38" s="71"/>
      <c r="AF38" s="104"/>
      <c r="AG38" s="71"/>
      <c r="AH38" s="104"/>
      <c r="AI38" s="71"/>
      <c r="AJ38" s="104"/>
      <c r="AK38" s="71"/>
      <c r="AL38" s="104"/>
      <c r="AM38" s="71"/>
      <c r="AN38" s="104"/>
      <c r="AO38" s="71"/>
      <c r="AP38" s="104"/>
      <c r="AQ38" s="71"/>
      <c r="AR38" s="104"/>
      <c r="AS38" s="71"/>
      <c r="AT38" s="104"/>
      <c r="AU38" s="71"/>
      <c r="AV38" s="104"/>
      <c r="AW38" s="71"/>
      <c r="AX38" s="104"/>
      <c r="AY38" s="71"/>
    </row>
    <row r="39" spans="1:51">
      <c r="A39" s="64"/>
      <c r="B39" s="64"/>
      <c r="C39" s="64"/>
      <c r="D39" s="64"/>
      <c r="E39" s="69"/>
      <c r="F39" s="69"/>
      <c r="G39" s="65"/>
      <c r="H39" s="3"/>
      <c r="I39" s="70"/>
      <c r="J39" s="70"/>
      <c r="K39" s="72"/>
      <c r="L39" s="104"/>
      <c r="M39" s="71"/>
      <c r="N39" s="104"/>
      <c r="O39" s="71"/>
      <c r="P39" s="104"/>
      <c r="Q39" s="71"/>
      <c r="R39" s="104"/>
      <c r="S39" s="71"/>
      <c r="T39" s="104"/>
      <c r="U39" s="71"/>
      <c r="V39" s="104"/>
      <c r="W39" s="71"/>
      <c r="X39" s="104"/>
      <c r="Y39" s="71"/>
      <c r="Z39" s="104"/>
      <c r="AA39" s="71"/>
      <c r="AB39" s="104"/>
      <c r="AC39" s="71"/>
      <c r="AD39" s="104"/>
      <c r="AE39" s="71"/>
      <c r="AF39" s="104"/>
      <c r="AG39" s="71"/>
      <c r="AH39" s="104"/>
      <c r="AI39" s="71"/>
      <c r="AJ39" s="104"/>
      <c r="AK39" s="71"/>
      <c r="AL39" s="104"/>
      <c r="AM39" s="71"/>
      <c r="AN39" s="104"/>
      <c r="AO39" s="71"/>
      <c r="AP39" s="104"/>
      <c r="AQ39" s="71"/>
      <c r="AR39" s="104"/>
      <c r="AS39" s="71"/>
      <c r="AT39" s="104"/>
      <c r="AU39" s="71"/>
      <c r="AV39" s="104"/>
      <c r="AW39" s="71"/>
      <c r="AX39" s="104"/>
      <c r="AY39" s="71"/>
    </row>
    <row r="40" spans="1:51">
      <c r="A40" s="64"/>
      <c r="B40" s="64"/>
      <c r="C40" s="64"/>
      <c r="D40" s="64"/>
      <c r="E40" s="69"/>
      <c r="F40" s="69"/>
      <c r="G40" s="65"/>
      <c r="H40" s="3"/>
      <c r="I40" s="70"/>
      <c r="J40" s="70"/>
      <c r="K40" s="72"/>
      <c r="L40" s="104"/>
      <c r="M40" s="71"/>
      <c r="N40" s="104"/>
      <c r="O40" s="71"/>
      <c r="P40" s="104"/>
      <c r="Q40" s="71"/>
      <c r="R40" s="104"/>
      <c r="S40" s="71"/>
      <c r="T40" s="104"/>
      <c r="U40" s="71"/>
      <c r="V40" s="104"/>
      <c r="W40" s="71"/>
      <c r="X40" s="104"/>
      <c r="Y40" s="71"/>
      <c r="Z40" s="104"/>
      <c r="AA40" s="71"/>
      <c r="AB40" s="104"/>
      <c r="AC40" s="71"/>
      <c r="AD40" s="104"/>
      <c r="AE40" s="71"/>
      <c r="AF40" s="104"/>
      <c r="AG40" s="71"/>
      <c r="AH40" s="104"/>
      <c r="AI40" s="71"/>
      <c r="AJ40" s="104"/>
      <c r="AK40" s="71"/>
      <c r="AL40" s="104"/>
      <c r="AM40" s="71"/>
      <c r="AN40" s="104"/>
      <c r="AO40" s="71"/>
      <c r="AP40" s="104"/>
      <c r="AQ40" s="71"/>
      <c r="AR40" s="104"/>
      <c r="AS40" s="71"/>
      <c r="AT40" s="104"/>
      <c r="AU40" s="71"/>
      <c r="AV40" s="104"/>
      <c r="AW40" s="71"/>
      <c r="AX40" s="104"/>
      <c r="AY40" s="71"/>
    </row>
    <row r="41" spans="1:51">
      <c r="A41" s="64"/>
      <c r="B41" s="64"/>
      <c r="C41" s="64"/>
      <c r="D41" s="64"/>
      <c r="E41" s="69"/>
      <c r="F41" s="69"/>
      <c r="G41" s="65"/>
      <c r="H41" s="3"/>
      <c r="I41" s="70"/>
      <c r="J41" s="70"/>
      <c r="K41" s="72"/>
      <c r="L41" s="104"/>
      <c r="M41" s="71"/>
      <c r="N41" s="104"/>
      <c r="O41" s="71"/>
      <c r="P41" s="104"/>
      <c r="Q41" s="71"/>
      <c r="R41" s="104"/>
      <c r="S41" s="71"/>
      <c r="T41" s="104"/>
      <c r="U41" s="71"/>
      <c r="V41" s="104"/>
      <c r="W41" s="71"/>
      <c r="X41" s="104"/>
      <c r="Y41" s="71"/>
      <c r="Z41" s="104"/>
      <c r="AA41" s="71"/>
      <c r="AB41" s="104"/>
      <c r="AC41" s="71"/>
      <c r="AD41" s="104"/>
      <c r="AE41" s="71"/>
      <c r="AF41" s="104"/>
      <c r="AG41" s="71"/>
      <c r="AH41" s="104"/>
      <c r="AI41" s="71"/>
      <c r="AJ41" s="104"/>
      <c r="AK41" s="71"/>
      <c r="AL41" s="104"/>
      <c r="AM41" s="71"/>
      <c r="AN41" s="104"/>
      <c r="AO41" s="71"/>
      <c r="AP41" s="104"/>
      <c r="AQ41" s="71"/>
      <c r="AR41" s="104"/>
      <c r="AS41" s="71"/>
      <c r="AT41" s="104"/>
      <c r="AU41" s="71"/>
      <c r="AV41" s="104"/>
      <c r="AW41" s="71"/>
      <c r="AX41" s="104"/>
      <c r="AY41" s="71"/>
    </row>
    <row r="42" spans="1:51">
      <c r="A42" s="64"/>
      <c r="B42" s="64"/>
      <c r="C42" s="64"/>
      <c r="D42" s="64"/>
      <c r="E42" s="69"/>
      <c r="F42" s="69"/>
      <c r="G42" s="65"/>
      <c r="H42" s="3"/>
      <c r="I42" s="70"/>
      <c r="J42" s="70"/>
      <c r="K42" s="72"/>
      <c r="L42" s="104"/>
      <c r="M42" s="71"/>
      <c r="N42" s="104"/>
      <c r="O42" s="71"/>
      <c r="P42" s="104"/>
      <c r="Q42" s="71"/>
      <c r="R42" s="104"/>
      <c r="S42" s="71"/>
      <c r="T42" s="104"/>
      <c r="U42" s="71"/>
      <c r="V42" s="104"/>
      <c r="W42" s="71"/>
      <c r="X42" s="104"/>
      <c r="Y42" s="71"/>
      <c r="Z42" s="104"/>
      <c r="AA42" s="71"/>
      <c r="AB42" s="104"/>
      <c r="AC42" s="71"/>
      <c r="AD42" s="104"/>
      <c r="AE42" s="71"/>
      <c r="AF42" s="104"/>
      <c r="AG42" s="71"/>
      <c r="AH42" s="104"/>
      <c r="AI42" s="71"/>
      <c r="AJ42" s="104"/>
      <c r="AK42" s="71"/>
      <c r="AL42" s="104"/>
      <c r="AM42" s="71"/>
      <c r="AN42" s="104"/>
      <c r="AO42" s="71"/>
      <c r="AP42" s="104"/>
      <c r="AQ42" s="71"/>
      <c r="AR42" s="104"/>
      <c r="AS42" s="71"/>
      <c r="AT42" s="104"/>
      <c r="AU42" s="71"/>
      <c r="AV42" s="104"/>
      <c r="AW42" s="71"/>
      <c r="AX42" s="104"/>
      <c r="AY42" s="71"/>
    </row>
    <row r="43" spans="1:51">
      <c r="A43" s="64"/>
      <c r="B43" s="64"/>
      <c r="C43" s="64"/>
      <c r="D43" s="64"/>
      <c r="E43" s="69"/>
      <c r="F43" s="69"/>
      <c r="G43" s="65"/>
      <c r="H43" s="3"/>
      <c r="I43" s="70"/>
      <c r="J43" s="70"/>
      <c r="K43" s="72"/>
      <c r="L43" s="104"/>
      <c r="M43" s="71"/>
      <c r="N43" s="104"/>
      <c r="O43" s="71"/>
      <c r="P43" s="104"/>
      <c r="Q43" s="71"/>
      <c r="R43" s="104"/>
      <c r="S43" s="71"/>
      <c r="T43" s="104"/>
      <c r="U43" s="71"/>
      <c r="V43" s="104"/>
      <c r="W43" s="71"/>
      <c r="X43" s="104"/>
      <c r="Y43" s="71"/>
      <c r="Z43" s="104"/>
      <c r="AA43" s="71"/>
      <c r="AB43" s="104"/>
      <c r="AC43" s="71"/>
      <c r="AD43" s="104"/>
      <c r="AE43" s="71"/>
      <c r="AF43" s="104"/>
      <c r="AG43" s="71"/>
      <c r="AH43" s="104"/>
      <c r="AI43" s="71"/>
      <c r="AJ43" s="104"/>
      <c r="AK43" s="71"/>
      <c r="AL43" s="104"/>
      <c r="AM43" s="71"/>
      <c r="AN43" s="104"/>
      <c r="AO43" s="71"/>
      <c r="AP43" s="104"/>
      <c r="AQ43" s="71"/>
      <c r="AR43" s="104"/>
      <c r="AS43" s="71"/>
      <c r="AT43" s="104"/>
      <c r="AU43" s="71"/>
      <c r="AV43" s="104"/>
      <c r="AW43" s="71"/>
      <c r="AX43" s="104"/>
      <c r="AY43" s="71"/>
    </row>
    <row r="44" spans="1:51">
      <c r="A44" s="64"/>
      <c r="B44" s="64"/>
      <c r="C44" s="64"/>
      <c r="D44" s="64"/>
      <c r="E44" s="69"/>
      <c r="F44" s="69"/>
      <c r="G44" s="65"/>
      <c r="H44" s="3"/>
      <c r="I44" s="70"/>
      <c r="J44" s="70"/>
      <c r="K44" s="72"/>
      <c r="L44" s="104"/>
      <c r="M44" s="71"/>
      <c r="N44" s="104"/>
      <c r="O44" s="71"/>
      <c r="P44" s="104"/>
      <c r="Q44" s="71"/>
      <c r="R44" s="104"/>
      <c r="S44" s="71"/>
      <c r="T44" s="104"/>
      <c r="U44" s="71"/>
      <c r="V44" s="104"/>
      <c r="W44" s="71"/>
      <c r="X44" s="104"/>
      <c r="Y44" s="71"/>
      <c r="Z44" s="104"/>
      <c r="AA44" s="71"/>
      <c r="AB44" s="104"/>
      <c r="AC44" s="71"/>
      <c r="AD44" s="104"/>
      <c r="AE44" s="71"/>
      <c r="AF44" s="104"/>
      <c r="AG44" s="71"/>
      <c r="AH44" s="104"/>
      <c r="AI44" s="71"/>
      <c r="AJ44" s="104"/>
      <c r="AK44" s="71"/>
      <c r="AL44" s="104"/>
      <c r="AM44" s="71"/>
      <c r="AN44" s="104"/>
      <c r="AO44" s="71"/>
      <c r="AP44" s="104"/>
      <c r="AQ44" s="71"/>
      <c r="AR44" s="104"/>
      <c r="AS44" s="71"/>
      <c r="AT44" s="104"/>
      <c r="AU44" s="71"/>
      <c r="AV44" s="104"/>
      <c r="AW44" s="71"/>
      <c r="AX44" s="104"/>
      <c r="AY44" s="71"/>
    </row>
    <row r="45" spans="1:51">
      <c r="A45" s="64"/>
      <c r="B45" s="64"/>
      <c r="C45" s="64"/>
      <c r="D45" s="64"/>
      <c r="E45" s="69"/>
      <c r="F45" s="69"/>
      <c r="G45" s="65"/>
      <c r="H45" s="3"/>
      <c r="I45" s="70"/>
      <c r="J45" s="70"/>
      <c r="K45" s="72"/>
      <c r="L45" s="104"/>
      <c r="M45" s="71"/>
      <c r="N45" s="104"/>
      <c r="O45" s="71"/>
      <c r="P45" s="104"/>
      <c r="Q45" s="71"/>
      <c r="R45" s="104"/>
      <c r="S45" s="71"/>
      <c r="T45" s="104"/>
      <c r="U45" s="71"/>
      <c r="V45" s="104"/>
      <c r="W45" s="71"/>
      <c r="X45" s="104"/>
      <c r="Y45" s="71"/>
      <c r="Z45" s="104"/>
      <c r="AA45" s="71"/>
      <c r="AB45" s="104"/>
      <c r="AC45" s="71"/>
      <c r="AD45" s="104"/>
      <c r="AE45" s="71"/>
      <c r="AF45" s="104"/>
      <c r="AG45" s="71"/>
      <c r="AH45" s="104"/>
      <c r="AI45" s="71"/>
      <c r="AJ45" s="104"/>
      <c r="AK45" s="71"/>
      <c r="AL45" s="104"/>
      <c r="AM45" s="71"/>
      <c r="AN45" s="104"/>
      <c r="AO45" s="71"/>
      <c r="AP45" s="104"/>
      <c r="AQ45" s="71"/>
      <c r="AR45" s="104"/>
      <c r="AS45" s="71"/>
      <c r="AT45" s="104"/>
      <c r="AU45" s="71"/>
      <c r="AV45" s="104"/>
      <c r="AW45" s="71"/>
      <c r="AX45" s="104"/>
      <c r="AY45" s="71"/>
    </row>
    <row r="46" spans="1:51">
      <c r="A46" s="64"/>
      <c r="B46" s="64"/>
      <c r="C46" s="64"/>
      <c r="D46" s="64"/>
      <c r="E46" s="69"/>
      <c r="F46" s="69"/>
      <c r="G46" s="65"/>
      <c r="H46" s="3"/>
      <c r="I46" s="70"/>
      <c r="J46" s="70"/>
      <c r="K46" s="72"/>
      <c r="L46" s="104"/>
      <c r="M46" s="71"/>
      <c r="N46" s="104"/>
      <c r="O46" s="71"/>
      <c r="P46" s="104"/>
      <c r="Q46" s="71"/>
      <c r="R46" s="104"/>
      <c r="S46" s="71"/>
      <c r="T46" s="104"/>
      <c r="U46" s="71"/>
      <c r="V46" s="104"/>
      <c r="W46" s="71"/>
      <c r="X46" s="104"/>
      <c r="Y46" s="71"/>
      <c r="Z46" s="104"/>
      <c r="AA46" s="71"/>
      <c r="AB46" s="104"/>
      <c r="AC46" s="71"/>
      <c r="AD46" s="104"/>
      <c r="AE46" s="71"/>
      <c r="AF46" s="104"/>
      <c r="AG46" s="71"/>
      <c r="AH46" s="104"/>
      <c r="AI46" s="71"/>
      <c r="AJ46" s="104"/>
      <c r="AK46" s="71"/>
      <c r="AL46" s="104"/>
      <c r="AM46" s="71"/>
      <c r="AN46" s="104"/>
      <c r="AO46" s="71"/>
      <c r="AP46" s="104"/>
      <c r="AQ46" s="71"/>
      <c r="AR46" s="104"/>
      <c r="AS46" s="71"/>
      <c r="AT46" s="104"/>
      <c r="AU46" s="71"/>
      <c r="AV46" s="104"/>
      <c r="AW46" s="71"/>
      <c r="AX46" s="104"/>
      <c r="AY46" s="71"/>
    </row>
    <row r="47" spans="1:51">
      <c r="A47" s="64"/>
      <c r="B47" s="64"/>
      <c r="C47" s="64"/>
      <c r="D47" s="64"/>
      <c r="E47" s="69"/>
      <c r="F47" s="69"/>
      <c r="G47" s="65"/>
      <c r="H47" s="3"/>
      <c r="I47" s="70"/>
      <c r="J47" s="70"/>
      <c r="K47" s="72"/>
      <c r="L47" s="104"/>
      <c r="M47" s="71"/>
      <c r="N47" s="104"/>
      <c r="O47" s="71"/>
      <c r="P47" s="104"/>
      <c r="Q47" s="71"/>
      <c r="R47" s="104"/>
      <c r="S47" s="71"/>
      <c r="T47" s="104"/>
      <c r="U47" s="71"/>
      <c r="V47" s="104"/>
      <c r="W47" s="71"/>
      <c r="X47" s="104"/>
      <c r="Y47" s="71"/>
      <c r="Z47" s="104"/>
      <c r="AA47" s="71"/>
      <c r="AB47" s="104"/>
      <c r="AC47" s="71"/>
      <c r="AD47" s="104"/>
      <c r="AE47" s="71"/>
      <c r="AF47" s="104"/>
      <c r="AG47" s="71"/>
      <c r="AH47" s="104"/>
      <c r="AI47" s="71"/>
      <c r="AJ47" s="104"/>
      <c r="AK47" s="71"/>
      <c r="AL47" s="104"/>
      <c r="AM47" s="71"/>
      <c r="AN47" s="104"/>
      <c r="AO47" s="71"/>
      <c r="AP47" s="104"/>
      <c r="AQ47" s="71"/>
      <c r="AR47" s="104"/>
      <c r="AS47" s="71"/>
      <c r="AT47" s="104"/>
      <c r="AU47" s="71"/>
      <c r="AV47" s="104"/>
      <c r="AW47" s="71"/>
      <c r="AX47" s="104"/>
      <c r="AY47" s="71"/>
    </row>
    <row r="48" spans="1:51">
      <c r="A48" s="64"/>
      <c r="B48" s="64"/>
      <c r="C48" s="64"/>
      <c r="D48" s="64"/>
      <c r="E48" s="69"/>
      <c r="F48" s="69"/>
      <c r="G48" s="65"/>
      <c r="H48" s="3"/>
      <c r="I48" s="70"/>
      <c r="J48" s="70"/>
      <c r="K48" s="72"/>
      <c r="L48" s="104"/>
      <c r="M48" s="71"/>
      <c r="N48" s="104"/>
      <c r="O48" s="71"/>
      <c r="P48" s="104"/>
      <c r="Q48" s="71"/>
      <c r="R48" s="104"/>
      <c r="S48" s="71"/>
      <c r="T48" s="104"/>
      <c r="U48" s="71"/>
      <c r="V48" s="104"/>
      <c r="W48" s="71"/>
      <c r="X48" s="104"/>
      <c r="Y48" s="71"/>
      <c r="Z48" s="104"/>
      <c r="AA48" s="71"/>
      <c r="AB48" s="104"/>
      <c r="AC48" s="71"/>
      <c r="AD48" s="104"/>
      <c r="AE48" s="71"/>
      <c r="AF48" s="104"/>
      <c r="AG48" s="71"/>
      <c r="AH48" s="104"/>
      <c r="AI48" s="71"/>
      <c r="AJ48" s="104"/>
      <c r="AK48" s="71"/>
      <c r="AL48" s="104"/>
      <c r="AM48" s="71"/>
      <c r="AN48" s="104"/>
      <c r="AO48" s="71"/>
      <c r="AP48" s="104"/>
      <c r="AQ48" s="71"/>
      <c r="AR48" s="104"/>
      <c r="AS48" s="71"/>
      <c r="AT48" s="104"/>
      <c r="AU48" s="71"/>
      <c r="AV48" s="104"/>
      <c r="AW48" s="71"/>
      <c r="AX48" s="104"/>
      <c r="AY48" s="71"/>
    </row>
    <row r="49" spans="1:51">
      <c r="A49" s="64"/>
      <c r="B49" s="64"/>
      <c r="C49" s="64"/>
      <c r="D49" s="64"/>
      <c r="E49" s="69"/>
      <c r="F49" s="69"/>
      <c r="G49" s="65"/>
      <c r="H49" s="3"/>
      <c r="I49" s="70"/>
      <c r="J49" s="70"/>
      <c r="K49" s="72"/>
      <c r="L49" s="104"/>
      <c r="M49" s="71"/>
      <c r="N49" s="104"/>
      <c r="O49" s="71"/>
      <c r="P49" s="104"/>
      <c r="Q49" s="71"/>
      <c r="R49" s="104"/>
      <c r="S49" s="71"/>
      <c r="T49" s="104"/>
      <c r="U49" s="71"/>
      <c r="V49" s="104"/>
      <c r="W49" s="71"/>
      <c r="X49" s="104"/>
      <c r="Y49" s="71"/>
      <c r="Z49" s="104"/>
      <c r="AA49" s="71"/>
      <c r="AB49" s="104"/>
      <c r="AC49" s="71"/>
      <c r="AD49" s="104"/>
      <c r="AE49" s="71"/>
      <c r="AF49" s="104"/>
      <c r="AG49" s="71"/>
      <c r="AH49" s="104"/>
      <c r="AI49" s="71"/>
      <c r="AJ49" s="104"/>
      <c r="AK49" s="71"/>
      <c r="AL49" s="104"/>
      <c r="AM49" s="71"/>
      <c r="AN49" s="104"/>
      <c r="AO49" s="71"/>
      <c r="AP49" s="104"/>
      <c r="AQ49" s="71"/>
      <c r="AR49" s="104"/>
      <c r="AS49" s="71"/>
      <c r="AT49" s="104"/>
      <c r="AU49" s="71"/>
      <c r="AV49" s="104"/>
      <c r="AW49" s="71"/>
      <c r="AX49" s="104"/>
      <c r="AY49" s="71"/>
    </row>
    <row r="50" spans="1:51">
      <c r="A50" s="64"/>
      <c r="B50" s="64"/>
      <c r="C50" s="64"/>
      <c r="D50" s="64"/>
      <c r="E50" s="69"/>
      <c r="F50" s="69"/>
      <c r="G50" s="65"/>
      <c r="H50" s="3"/>
      <c r="I50" s="70"/>
      <c r="J50" s="70"/>
      <c r="K50" s="72"/>
      <c r="L50" s="104"/>
      <c r="M50" s="71"/>
      <c r="N50" s="104"/>
      <c r="O50" s="71"/>
      <c r="P50" s="104"/>
      <c r="Q50" s="71"/>
      <c r="R50" s="104"/>
      <c r="S50" s="71"/>
      <c r="T50" s="104"/>
      <c r="U50" s="71"/>
      <c r="V50" s="104"/>
      <c r="W50" s="71"/>
      <c r="X50" s="104"/>
      <c r="Y50" s="71"/>
      <c r="Z50" s="104"/>
      <c r="AA50" s="71"/>
      <c r="AB50" s="104"/>
      <c r="AC50" s="71"/>
      <c r="AD50" s="104"/>
      <c r="AE50" s="71"/>
      <c r="AF50" s="104"/>
      <c r="AG50" s="71"/>
      <c r="AH50" s="104"/>
      <c r="AI50" s="71"/>
      <c r="AJ50" s="104"/>
      <c r="AK50" s="71"/>
      <c r="AL50" s="104"/>
      <c r="AM50" s="71"/>
      <c r="AN50" s="104"/>
      <c r="AO50" s="71"/>
      <c r="AP50" s="104"/>
      <c r="AQ50" s="71"/>
      <c r="AR50" s="104"/>
      <c r="AS50" s="71"/>
      <c r="AT50" s="104"/>
      <c r="AU50" s="71"/>
      <c r="AV50" s="104"/>
      <c r="AW50" s="71"/>
      <c r="AX50" s="104"/>
      <c r="AY50" s="71"/>
    </row>
    <row r="51" spans="1:51">
      <c r="A51" s="64"/>
      <c r="B51" s="64"/>
      <c r="C51" s="64"/>
      <c r="D51" s="64"/>
      <c r="E51" s="69"/>
      <c r="F51" s="69"/>
      <c r="G51" s="65"/>
      <c r="H51" s="3"/>
      <c r="I51" s="70"/>
      <c r="J51" s="70"/>
      <c r="K51" s="72"/>
      <c r="L51" s="104"/>
      <c r="M51" s="71"/>
      <c r="N51" s="104"/>
      <c r="O51" s="71"/>
      <c r="P51" s="104"/>
      <c r="Q51" s="71"/>
      <c r="R51" s="104"/>
      <c r="S51" s="71"/>
      <c r="T51" s="104"/>
      <c r="U51" s="71"/>
      <c r="V51" s="104"/>
      <c r="W51" s="71"/>
      <c r="X51" s="104"/>
      <c r="Y51" s="71"/>
      <c r="Z51" s="104"/>
      <c r="AA51" s="71"/>
      <c r="AB51" s="104"/>
      <c r="AC51" s="71"/>
      <c r="AD51" s="104"/>
      <c r="AE51" s="71"/>
      <c r="AF51" s="104"/>
      <c r="AG51" s="71"/>
      <c r="AH51" s="104"/>
      <c r="AI51" s="71"/>
      <c r="AJ51" s="104"/>
      <c r="AK51" s="71"/>
      <c r="AL51" s="104"/>
      <c r="AM51" s="71"/>
      <c r="AN51" s="104"/>
      <c r="AO51" s="71"/>
      <c r="AP51" s="104"/>
      <c r="AQ51" s="71"/>
      <c r="AR51" s="104"/>
      <c r="AS51" s="71"/>
      <c r="AT51" s="104"/>
      <c r="AU51" s="71"/>
      <c r="AV51" s="104"/>
      <c r="AW51" s="71"/>
      <c r="AX51" s="104"/>
      <c r="AY51" s="71"/>
    </row>
    <row r="52" spans="1:51">
      <c r="A52" s="64"/>
      <c r="B52" s="64"/>
      <c r="C52" s="64"/>
      <c r="D52" s="64"/>
      <c r="E52" s="69"/>
      <c r="F52" s="69"/>
      <c r="G52" s="65"/>
      <c r="H52" s="3"/>
      <c r="I52" s="70"/>
      <c r="J52" s="70"/>
      <c r="K52" s="72"/>
      <c r="L52" s="104"/>
      <c r="M52" s="71"/>
      <c r="N52" s="104"/>
      <c r="O52" s="71"/>
      <c r="P52" s="104"/>
      <c r="Q52" s="71"/>
      <c r="R52" s="104"/>
      <c r="S52" s="71"/>
      <c r="T52" s="104"/>
      <c r="U52" s="71"/>
      <c r="V52" s="104"/>
      <c r="W52" s="71"/>
      <c r="X52" s="104"/>
      <c r="Y52" s="71"/>
      <c r="Z52" s="104"/>
      <c r="AA52" s="71"/>
      <c r="AB52" s="104"/>
      <c r="AC52" s="71"/>
      <c r="AD52" s="104"/>
      <c r="AE52" s="71"/>
      <c r="AF52" s="104"/>
      <c r="AG52" s="71"/>
      <c r="AH52" s="104"/>
      <c r="AI52" s="71"/>
      <c r="AJ52" s="104"/>
      <c r="AK52" s="71"/>
      <c r="AL52" s="104"/>
      <c r="AM52" s="71"/>
      <c r="AN52" s="104"/>
      <c r="AO52" s="71"/>
      <c r="AP52" s="104"/>
      <c r="AQ52" s="71"/>
      <c r="AR52" s="104"/>
      <c r="AS52" s="71"/>
      <c r="AT52" s="104"/>
      <c r="AU52" s="71"/>
      <c r="AV52" s="104"/>
      <c r="AW52" s="71"/>
      <c r="AX52" s="104"/>
      <c r="AY52" s="71"/>
    </row>
    <row r="53" spans="1:51">
      <c r="A53" s="64"/>
      <c r="B53" s="64"/>
      <c r="C53" s="64"/>
      <c r="D53" s="64"/>
      <c r="E53" s="69"/>
      <c r="F53" s="69"/>
      <c r="G53" s="65"/>
      <c r="H53" s="3"/>
      <c r="I53" s="70"/>
      <c r="J53" s="70"/>
      <c r="K53" s="72"/>
      <c r="L53" s="104"/>
      <c r="M53" s="71"/>
      <c r="N53" s="104"/>
      <c r="O53" s="71"/>
      <c r="P53" s="104"/>
      <c r="Q53" s="71"/>
      <c r="R53" s="104"/>
      <c r="S53" s="71"/>
      <c r="T53" s="104"/>
      <c r="U53" s="71"/>
      <c r="V53" s="104"/>
      <c r="W53" s="71"/>
      <c r="X53" s="104"/>
      <c r="Y53" s="71"/>
      <c r="Z53" s="104"/>
      <c r="AA53" s="71"/>
      <c r="AB53" s="104"/>
      <c r="AC53" s="71"/>
      <c r="AD53" s="104"/>
      <c r="AE53" s="71"/>
      <c r="AF53" s="104"/>
      <c r="AG53" s="71"/>
      <c r="AH53" s="104"/>
      <c r="AI53" s="71"/>
      <c r="AJ53" s="104"/>
      <c r="AK53" s="71"/>
      <c r="AL53" s="104"/>
      <c r="AM53" s="71"/>
      <c r="AN53" s="104"/>
      <c r="AO53" s="71"/>
      <c r="AP53" s="104"/>
      <c r="AQ53" s="71"/>
      <c r="AR53" s="104"/>
      <c r="AS53" s="71"/>
      <c r="AT53" s="104"/>
      <c r="AU53" s="71"/>
      <c r="AV53" s="104"/>
      <c r="AW53" s="71"/>
      <c r="AX53" s="104"/>
      <c r="AY53" s="71"/>
    </row>
    <row r="54" spans="1:51">
      <c r="A54" s="64"/>
      <c r="B54" s="64"/>
      <c r="C54" s="64"/>
      <c r="D54" s="64"/>
      <c r="E54" s="69"/>
      <c r="F54" s="69"/>
      <c r="G54" s="65"/>
      <c r="H54" s="3"/>
      <c r="I54" s="70"/>
      <c r="J54" s="70"/>
      <c r="K54" s="72"/>
      <c r="L54" s="104"/>
      <c r="M54" s="71"/>
      <c r="N54" s="104"/>
      <c r="O54" s="71"/>
      <c r="P54" s="104"/>
      <c r="Q54" s="71"/>
      <c r="R54" s="104"/>
      <c r="S54" s="71"/>
      <c r="T54" s="104"/>
      <c r="U54" s="71"/>
      <c r="V54" s="104"/>
      <c r="W54" s="71"/>
      <c r="X54" s="104"/>
      <c r="Y54" s="71"/>
      <c r="Z54" s="104"/>
      <c r="AA54" s="71"/>
      <c r="AB54" s="104"/>
      <c r="AC54" s="71"/>
      <c r="AD54" s="104"/>
      <c r="AE54" s="71"/>
      <c r="AF54" s="104"/>
      <c r="AG54" s="71"/>
      <c r="AH54" s="104"/>
      <c r="AI54" s="71"/>
      <c r="AJ54" s="104"/>
      <c r="AK54" s="71"/>
      <c r="AL54" s="104"/>
      <c r="AM54" s="71"/>
      <c r="AN54" s="104"/>
      <c r="AO54" s="71"/>
      <c r="AP54" s="104"/>
      <c r="AQ54" s="71"/>
      <c r="AR54" s="104"/>
      <c r="AS54" s="71"/>
      <c r="AT54" s="104"/>
      <c r="AU54" s="71"/>
      <c r="AV54" s="104"/>
      <c r="AW54" s="71"/>
      <c r="AX54" s="104"/>
      <c r="AY54" s="71"/>
    </row>
    <row r="55" spans="1:51">
      <c r="A55" s="64"/>
      <c r="B55" s="64"/>
      <c r="C55" s="64"/>
      <c r="D55" s="64"/>
      <c r="E55" s="69"/>
      <c r="F55" s="69"/>
      <c r="G55" s="65"/>
      <c r="H55" s="3"/>
      <c r="I55" s="70"/>
      <c r="J55" s="70"/>
      <c r="K55" s="72"/>
      <c r="L55" s="104"/>
      <c r="M55" s="71"/>
      <c r="N55" s="104"/>
      <c r="O55" s="71"/>
      <c r="P55" s="104"/>
      <c r="Q55" s="71"/>
      <c r="R55" s="104"/>
      <c r="S55" s="71"/>
      <c r="T55" s="104"/>
      <c r="U55" s="71"/>
      <c r="V55" s="104"/>
      <c r="W55" s="71"/>
      <c r="X55" s="104"/>
      <c r="Y55" s="71"/>
      <c r="Z55" s="104"/>
      <c r="AA55" s="71"/>
      <c r="AB55" s="104"/>
      <c r="AC55" s="71"/>
      <c r="AD55" s="104"/>
      <c r="AE55" s="71"/>
      <c r="AF55" s="104"/>
      <c r="AG55" s="71"/>
      <c r="AH55" s="104"/>
      <c r="AI55" s="71"/>
      <c r="AJ55" s="104"/>
      <c r="AK55" s="71"/>
      <c r="AL55" s="104"/>
      <c r="AM55" s="71"/>
      <c r="AN55" s="104"/>
      <c r="AO55" s="71"/>
      <c r="AP55" s="104"/>
      <c r="AQ55" s="71"/>
      <c r="AR55" s="104"/>
      <c r="AS55" s="71"/>
      <c r="AT55" s="104"/>
      <c r="AU55" s="71"/>
      <c r="AV55" s="104"/>
      <c r="AW55" s="71"/>
      <c r="AX55" s="104"/>
      <c r="AY55" s="71"/>
    </row>
    <row r="56" spans="1:51">
      <c r="A56" s="64"/>
      <c r="B56" s="64"/>
      <c r="C56" s="64"/>
      <c r="D56" s="64"/>
      <c r="E56" s="69"/>
      <c r="F56" s="69"/>
      <c r="G56" s="65"/>
      <c r="H56" s="3"/>
      <c r="I56" s="70"/>
      <c r="J56" s="70"/>
      <c r="K56" s="72"/>
      <c r="L56" s="104"/>
      <c r="M56" s="71"/>
      <c r="N56" s="104"/>
      <c r="O56" s="71"/>
      <c r="P56" s="104"/>
      <c r="Q56" s="71"/>
      <c r="R56" s="104"/>
      <c r="S56" s="71"/>
      <c r="T56" s="104"/>
      <c r="U56" s="71"/>
      <c r="V56" s="104"/>
      <c r="W56" s="71"/>
      <c r="X56" s="104"/>
      <c r="Y56" s="71"/>
      <c r="Z56" s="104"/>
      <c r="AA56" s="71"/>
      <c r="AB56" s="104"/>
      <c r="AC56" s="71"/>
      <c r="AD56" s="104"/>
      <c r="AE56" s="71"/>
      <c r="AF56" s="104"/>
      <c r="AG56" s="71"/>
      <c r="AH56" s="104"/>
      <c r="AI56" s="71"/>
      <c r="AJ56" s="104"/>
      <c r="AK56" s="71"/>
      <c r="AL56" s="104"/>
      <c r="AM56" s="71"/>
      <c r="AN56" s="104"/>
      <c r="AO56" s="71"/>
      <c r="AP56" s="104"/>
      <c r="AQ56" s="71"/>
      <c r="AR56" s="104"/>
      <c r="AS56" s="71"/>
      <c r="AT56" s="104"/>
      <c r="AU56" s="71"/>
      <c r="AV56" s="104"/>
      <c r="AW56" s="71"/>
      <c r="AX56" s="104"/>
      <c r="AY56" s="71"/>
    </row>
    <row r="57" spans="1:51">
      <c r="A57" s="64"/>
      <c r="B57" s="64"/>
      <c r="C57" s="64"/>
      <c r="D57" s="64"/>
      <c r="E57" s="69"/>
      <c r="F57" s="69"/>
      <c r="G57" s="65"/>
      <c r="H57" s="3"/>
      <c r="I57" s="70"/>
      <c r="J57" s="70"/>
      <c r="K57" s="72"/>
      <c r="L57" s="104"/>
      <c r="M57" s="71"/>
      <c r="N57" s="104"/>
      <c r="O57" s="71"/>
      <c r="P57" s="104"/>
      <c r="Q57" s="71"/>
      <c r="R57" s="104"/>
      <c r="S57" s="71"/>
      <c r="T57" s="104"/>
      <c r="U57" s="71"/>
      <c r="V57" s="104"/>
      <c r="W57" s="71"/>
      <c r="X57" s="104"/>
      <c r="Y57" s="71"/>
      <c r="Z57" s="104"/>
      <c r="AA57" s="71"/>
      <c r="AB57" s="104"/>
      <c r="AC57" s="71"/>
      <c r="AD57" s="104"/>
      <c r="AE57" s="71"/>
      <c r="AF57" s="104"/>
      <c r="AG57" s="71"/>
      <c r="AH57" s="104"/>
      <c r="AI57" s="71"/>
      <c r="AJ57" s="104"/>
      <c r="AK57" s="71"/>
      <c r="AL57" s="104"/>
      <c r="AM57" s="71"/>
      <c r="AN57" s="104"/>
      <c r="AO57" s="71"/>
      <c r="AP57" s="104"/>
      <c r="AQ57" s="71"/>
      <c r="AR57" s="104"/>
      <c r="AS57" s="71"/>
      <c r="AT57" s="104"/>
      <c r="AU57" s="71"/>
      <c r="AV57" s="104"/>
      <c r="AW57" s="71"/>
      <c r="AX57" s="104"/>
      <c r="AY57" s="71"/>
    </row>
    <row r="58" spans="1:51">
      <c r="A58" s="64"/>
      <c r="B58" s="64"/>
      <c r="C58" s="64"/>
      <c r="D58" s="64"/>
      <c r="E58" s="69"/>
      <c r="F58" s="69"/>
      <c r="G58" s="65"/>
      <c r="H58" s="3"/>
      <c r="I58" s="70"/>
      <c r="J58" s="70"/>
      <c r="K58" s="72"/>
      <c r="L58" s="104"/>
      <c r="M58" s="71"/>
      <c r="N58" s="104"/>
      <c r="O58" s="71"/>
      <c r="P58" s="104"/>
      <c r="Q58" s="71"/>
      <c r="R58" s="104"/>
      <c r="S58" s="71"/>
      <c r="T58" s="104"/>
      <c r="U58" s="71"/>
      <c r="V58" s="104"/>
      <c r="W58" s="71"/>
      <c r="X58" s="104"/>
      <c r="Y58" s="71"/>
      <c r="Z58" s="104"/>
      <c r="AA58" s="71"/>
      <c r="AB58" s="104"/>
      <c r="AC58" s="71"/>
      <c r="AD58" s="104"/>
      <c r="AE58" s="71"/>
      <c r="AF58" s="104"/>
      <c r="AG58" s="71"/>
      <c r="AH58" s="104"/>
      <c r="AI58" s="71"/>
      <c r="AJ58" s="104"/>
      <c r="AK58" s="71"/>
      <c r="AL58" s="104"/>
      <c r="AM58" s="71"/>
      <c r="AN58" s="104"/>
      <c r="AO58" s="71"/>
      <c r="AP58" s="104"/>
      <c r="AQ58" s="71"/>
      <c r="AR58" s="104"/>
      <c r="AS58" s="71"/>
      <c r="AT58" s="104"/>
      <c r="AU58" s="71"/>
      <c r="AV58" s="104"/>
      <c r="AW58" s="71"/>
      <c r="AX58" s="104"/>
      <c r="AY58" s="71"/>
    </row>
    <row r="59" spans="1:51">
      <c r="A59" s="64"/>
      <c r="B59" s="64"/>
      <c r="C59" s="64"/>
      <c r="D59" s="64"/>
      <c r="E59" s="69"/>
      <c r="F59" s="69"/>
      <c r="G59" s="65"/>
      <c r="H59" s="3"/>
      <c r="I59" s="70"/>
      <c r="J59" s="70"/>
      <c r="K59" s="72"/>
      <c r="L59" s="104"/>
      <c r="M59" s="71"/>
      <c r="N59" s="104"/>
      <c r="O59" s="71"/>
      <c r="P59" s="104"/>
      <c r="Q59" s="71"/>
      <c r="R59" s="104"/>
      <c r="S59" s="71"/>
      <c r="T59" s="104"/>
      <c r="U59" s="71"/>
      <c r="V59" s="104"/>
      <c r="W59" s="71"/>
      <c r="X59" s="104"/>
      <c r="Y59" s="71"/>
      <c r="Z59" s="104"/>
      <c r="AA59" s="71"/>
      <c r="AB59" s="104"/>
      <c r="AC59" s="71"/>
      <c r="AD59" s="104"/>
      <c r="AE59" s="71"/>
      <c r="AF59" s="104"/>
      <c r="AG59" s="71"/>
      <c r="AH59" s="104"/>
      <c r="AI59" s="71"/>
      <c r="AJ59" s="104"/>
      <c r="AK59" s="71"/>
      <c r="AL59" s="104"/>
      <c r="AM59" s="71"/>
      <c r="AN59" s="104"/>
      <c r="AO59" s="71"/>
      <c r="AP59" s="104"/>
      <c r="AQ59" s="71"/>
      <c r="AR59" s="104"/>
      <c r="AS59" s="71"/>
      <c r="AT59" s="104"/>
      <c r="AU59" s="71"/>
      <c r="AV59" s="104"/>
      <c r="AW59" s="71"/>
      <c r="AX59" s="104"/>
      <c r="AY59" s="71"/>
    </row>
    <row r="60" spans="1:51">
      <c r="A60" s="64"/>
      <c r="B60" s="64"/>
      <c r="C60" s="64"/>
      <c r="D60" s="64"/>
      <c r="E60" s="69"/>
      <c r="F60" s="69"/>
      <c r="G60" s="65"/>
      <c r="H60" s="3"/>
      <c r="I60" s="70"/>
      <c r="J60" s="70"/>
      <c r="K60" s="72"/>
      <c r="L60" s="104"/>
      <c r="M60" s="71"/>
      <c r="N60" s="104"/>
      <c r="O60" s="71"/>
      <c r="P60" s="104"/>
      <c r="Q60" s="71"/>
      <c r="R60" s="104"/>
      <c r="S60" s="71"/>
      <c r="T60" s="104"/>
      <c r="U60" s="71"/>
      <c r="V60" s="104"/>
      <c r="W60" s="71"/>
      <c r="X60" s="104"/>
      <c r="Y60" s="71"/>
      <c r="Z60" s="104"/>
      <c r="AA60" s="71"/>
      <c r="AB60" s="104"/>
      <c r="AC60" s="71"/>
      <c r="AD60" s="104"/>
      <c r="AE60" s="71"/>
      <c r="AF60" s="104"/>
      <c r="AG60" s="71"/>
      <c r="AH60" s="104"/>
      <c r="AI60" s="71"/>
      <c r="AJ60" s="104"/>
      <c r="AK60" s="71"/>
      <c r="AL60" s="104"/>
      <c r="AM60" s="71"/>
      <c r="AN60" s="104"/>
      <c r="AO60" s="71"/>
      <c r="AP60" s="104"/>
      <c r="AQ60" s="71"/>
      <c r="AR60" s="104"/>
      <c r="AS60" s="71"/>
      <c r="AT60" s="104"/>
      <c r="AU60" s="71"/>
      <c r="AV60" s="104"/>
      <c r="AW60" s="71"/>
      <c r="AX60" s="104"/>
      <c r="AY60" s="71"/>
    </row>
    <row r="61" spans="1:51">
      <c r="A61" s="64"/>
      <c r="B61" s="64"/>
      <c r="C61" s="64"/>
      <c r="D61" s="64"/>
      <c r="E61" s="69"/>
      <c r="F61" s="69"/>
      <c r="G61" s="65"/>
      <c r="H61" s="3"/>
      <c r="I61" s="70"/>
      <c r="J61" s="70"/>
      <c r="K61" s="72"/>
      <c r="L61" s="104"/>
      <c r="M61" s="71"/>
      <c r="N61" s="104"/>
      <c r="O61" s="71"/>
      <c r="P61" s="104"/>
      <c r="Q61" s="71"/>
      <c r="R61" s="104"/>
      <c r="S61" s="71"/>
      <c r="T61" s="104"/>
      <c r="U61" s="71"/>
      <c r="V61" s="104"/>
      <c r="W61" s="71"/>
      <c r="X61" s="104"/>
      <c r="Y61" s="71"/>
      <c r="Z61" s="104"/>
      <c r="AA61" s="71"/>
      <c r="AB61" s="104"/>
      <c r="AC61" s="71"/>
      <c r="AD61" s="104"/>
      <c r="AE61" s="71"/>
      <c r="AF61" s="104"/>
      <c r="AG61" s="71"/>
      <c r="AH61" s="104"/>
      <c r="AI61" s="71"/>
      <c r="AJ61" s="104"/>
      <c r="AK61" s="71"/>
      <c r="AL61" s="104"/>
      <c r="AM61" s="71"/>
      <c r="AN61" s="104"/>
      <c r="AO61" s="71"/>
      <c r="AP61" s="104"/>
      <c r="AQ61" s="71"/>
      <c r="AR61" s="104"/>
      <c r="AS61" s="71"/>
      <c r="AT61" s="104"/>
      <c r="AU61" s="71"/>
      <c r="AV61" s="104"/>
      <c r="AW61" s="71"/>
      <c r="AX61" s="104"/>
      <c r="AY61" s="71"/>
    </row>
    <row r="62" spans="1:51">
      <c r="A62" s="64"/>
      <c r="B62" s="64"/>
      <c r="C62" s="64"/>
      <c r="D62" s="64"/>
      <c r="E62" s="69"/>
      <c r="F62" s="69"/>
      <c r="G62" s="65"/>
      <c r="H62" s="3"/>
      <c r="I62" s="70"/>
      <c r="J62" s="70"/>
      <c r="K62" s="72"/>
      <c r="L62" s="104"/>
      <c r="M62" s="71"/>
      <c r="N62" s="104"/>
      <c r="O62" s="71"/>
      <c r="P62" s="104"/>
      <c r="Q62" s="71"/>
      <c r="R62" s="104"/>
      <c r="S62" s="71"/>
      <c r="T62" s="104"/>
      <c r="U62" s="71"/>
      <c r="V62" s="104"/>
      <c r="W62" s="71"/>
      <c r="X62" s="104"/>
      <c r="Y62" s="71"/>
      <c r="Z62" s="104"/>
      <c r="AA62" s="71"/>
      <c r="AB62" s="104"/>
      <c r="AC62" s="71"/>
      <c r="AD62" s="104"/>
      <c r="AE62" s="71"/>
      <c r="AF62" s="104"/>
      <c r="AG62" s="71"/>
      <c r="AH62" s="104"/>
      <c r="AI62" s="71"/>
      <c r="AJ62" s="104"/>
      <c r="AK62" s="71"/>
      <c r="AL62" s="104"/>
      <c r="AM62" s="71"/>
      <c r="AN62" s="104"/>
      <c r="AO62" s="71"/>
      <c r="AP62" s="104"/>
      <c r="AQ62" s="71"/>
      <c r="AR62" s="104"/>
      <c r="AS62" s="71"/>
      <c r="AT62" s="104"/>
      <c r="AU62" s="71"/>
      <c r="AV62" s="104"/>
      <c r="AW62" s="71"/>
      <c r="AX62" s="104"/>
      <c r="AY62" s="71"/>
    </row>
    <row r="63" spans="1:51">
      <c r="A63" s="64"/>
      <c r="B63" s="64"/>
      <c r="C63" s="64"/>
      <c r="D63" s="64"/>
      <c r="E63" s="69"/>
      <c r="F63" s="69"/>
      <c r="G63" s="65"/>
      <c r="H63" s="3"/>
      <c r="I63" s="70"/>
      <c r="J63" s="70"/>
      <c r="K63" s="72"/>
      <c r="L63" s="104"/>
      <c r="M63" s="71"/>
      <c r="N63" s="104"/>
      <c r="O63" s="71"/>
      <c r="P63" s="104"/>
      <c r="Q63" s="71"/>
      <c r="R63" s="104"/>
      <c r="S63" s="71"/>
      <c r="T63" s="104"/>
      <c r="U63" s="71"/>
      <c r="V63" s="104"/>
      <c r="W63" s="71"/>
      <c r="X63" s="104"/>
      <c r="Y63" s="71"/>
      <c r="Z63" s="104"/>
      <c r="AA63" s="71"/>
      <c r="AB63" s="104"/>
      <c r="AC63" s="71"/>
      <c r="AD63" s="104"/>
      <c r="AE63" s="71"/>
      <c r="AF63" s="104"/>
      <c r="AG63" s="71"/>
      <c r="AH63" s="104"/>
      <c r="AI63" s="71"/>
      <c r="AJ63" s="104"/>
      <c r="AK63" s="71"/>
      <c r="AL63" s="104"/>
      <c r="AM63" s="71"/>
      <c r="AN63" s="104"/>
      <c r="AO63" s="71"/>
      <c r="AP63" s="104"/>
      <c r="AQ63" s="71"/>
      <c r="AR63" s="104"/>
      <c r="AS63" s="71"/>
      <c r="AT63" s="104"/>
      <c r="AU63" s="71"/>
      <c r="AV63" s="104"/>
      <c r="AW63" s="71"/>
      <c r="AX63" s="104"/>
      <c r="AY63" s="71"/>
    </row>
    <row r="64" spans="1:51">
      <c r="A64" s="64"/>
      <c r="B64" s="64"/>
      <c r="C64" s="64"/>
      <c r="D64" s="64"/>
      <c r="E64" s="69"/>
      <c r="F64" s="69"/>
      <c r="G64" s="65"/>
      <c r="H64" s="3"/>
      <c r="I64" s="70"/>
      <c r="J64" s="70"/>
      <c r="K64" s="72"/>
      <c r="L64" s="104"/>
      <c r="M64" s="71"/>
      <c r="N64" s="104"/>
      <c r="O64" s="71"/>
      <c r="P64" s="104"/>
      <c r="Q64" s="71"/>
      <c r="R64" s="104"/>
      <c r="S64" s="71"/>
      <c r="T64" s="104"/>
      <c r="U64" s="71"/>
      <c r="V64" s="104"/>
      <c r="W64" s="71"/>
      <c r="X64" s="104"/>
      <c r="Y64" s="71"/>
      <c r="Z64" s="104"/>
      <c r="AA64" s="71"/>
      <c r="AB64" s="104"/>
      <c r="AC64" s="71"/>
      <c r="AD64" s="104"/>
      <c r="AE64" s="71"/>
      <c r="AF64" s="104"/>
      <c r="AG64" s="71"/>
      <c r="AH64" s="104"/>
      <c r="AI64" s="71"/>
      <c r="AJ64" s="104"/>
      <c r="AK64" s="71"/>
      <c r="AL64" s="104"/>
      <c r="AM64" s="71"/>
      <c r="AN64" s="104"/>
      <c r="AO64" s="71"/>
      <c r="AP64" s="104"/>
      <c r="AQ64" s="71"/>
      <c r="AR64" s="104"/>
      <c r="AS64" s="71"/>
      <c r="AT64" s="104"/>
      <c r="AU64" s="71"/>
      <c r="AV64" s="104"/>
      <c r="AW64" s="71"/>
      <c r="AX64" s="104"/>
      <c r="AY64" s="71"/>
    </row>
    <row r="65" spans="1:51">
      <c r="A65" s="64"/>
      <c r="B65" s="64"/>
      <c r="C65" s="64"/>
      <c r="D65" s="64"/>
      <c r="E65" s="69"/>
      <c r="F65" s="69"/>
      <c r="G65" s="65"/>
      <c r="H65" s="3"/>
      <c r="I65" s="70"/>
      <c r="J65" s="70"/>
      <c r="K65" s="72"/>
      <c r="L65" s="104"/>
      <c r="M65" s="71"/>
      <c r="N65" s="104"/>
      <c r="O65" s="71"/>
      <c r="P65" s="104"/>
      <c r="Q65" s="71"/>
      <c r="R65" s="104"/>
      <c r="S65" s="71"/>
      <c r="T65" s="104"/>
      <c r="U65" s="71"/>
      <c r="V65" s="104"/>
      <c r="W65" s="71"/>
      <c r="X65" s="104"/>
      <c r="Y65" s="71"/>
      <c r="Z65" s="104"/>
      <c r="AA65" s="71"/>
      <c r="AB65" s="104"/>
      <c r="AC65" s="71"/>
      <c r="AD65" s="104"/>
      <c r="AE65" s="71"/>
      <c r="AF65" s="104"/>
      <c r="AG65" s="71"/>
      <c r="AH65" s="104"/>
      <c r="AI65" s="71"/>
      <c r="AJ65" s="104"/>
      <c r="AK65" s="71"/>
      <c r="AL65" s="104"/>
      <c r="AM65" s="71"/>
      <c r="AN65" s="104"/>
      <c r="AO65" s="71"/>
      <c r="AP65" s="104"/>
      <c r="AQ65" s="71"/>
      <c r="AR65" s="104"/>
      <c r="AS65" s="71"/>
      <c r="AT65" s="104"/>
      <c r="AU65" s="71"/>
      <c r="AV65" s="104"/>
      <c r="AW65" s="71"/>
      <c r="AX65" s="104"/>
      <c r="AY65" s="71"/>
    </row>
    <row r="66" spans="1:51">
      <c r="A66" s="64"/>
      <c r="B66" s="64"/>
      <c r="C66" s="64"/>
      <c r="D66" s="64"/>
      <c r="E66" s="69"/>
      <c r="F66" s="69"/>
      <c r="G66" s="65"/>
      <c r="H66" s="3"/>
      <c r="I66" s="70"/>
      <c r="J66" s="70"/>
      <c r="K66" s="72"/>
      <c r="L66" s="104"/>
      <c r="M66" s="71"/>
      <c r="N66" s="104"/>
      <c r="O66" s="71"/>
      <c r="P66" s="104"/>
      <c r="Q66" s="71"/>
      <c r="R66" s="104"/>
      <c r="S66" s="71"/>
      <c r="T66" s="104"/>
      <c r="U66" s="71"/>
      <c r="V66" s="104"/>
      <c r="W66" s="71"/>
      <c r="X66" s="104"/>
      <c r="Y66" s="71"/>
      <c r="Z66" s="104"/>
      <c r="AA66" s="71"/>
      <c r="AB66" s="104"/>
      <c r="AC66" s="71"/>
      <c r="AD66" s="104"/>
      <c r="AE66" s="71"/>
      <c r="AF66" s="104"/>
      <c r="AG66" s="71"/>
      <c r="AH66" s="104"/>
      <c r="AI66" s="71"/>
      <c r="AJ66" s="104"/>
      <c r="AK66" s="71"/>
      <c r="AL66" s="104"/>
      <c r="AM66" s="71"/>
      <c r="AN66" s="104"/>
      <c r="AO66" s="71"/>
      <c r="AP66" s="104"/>
      <c r="AQ66" s="71"/>
      <c r="AR66" s="104"/>
      <c r="AS66" s="71"/>
      <c r="AT66" s="104"/>
      <c r="AU66" s="71"/>
      <c r="AV66" s="104"/>
      <c r="AW66" s="71"/>
      <c r="AX66" s="104"/>
      <c r="AY66" s="71"/>
    </row>
    <row r="67" spans="1:51">
      <c r="A67" s="64"/>
      <c r="B67" s="64"/>
      <c r="C67" s="64"/>
      <c r="D67" s="64"/>
      <c r="E67" s="69"/>
      <c r="F67" s="69"/>
      <c r="G67" s="65"/>
      <c r="H67" s="3"/>
      <c r="I67" s="70"/>
      <c r="J67" s="70"/>
      <c r="K67" s="72"/>
      <c r="L67" s="104"/>
      <c r="M67" s="71"/>
      <c r="N67" s="104"/>
      <c r="O67" s="71"/>
      <c r="P67" s="104"/>
      <c r="Q67" s="71"/>
      <c r="R67" s="104"/>
      <c r="S67" s="71"/>
      <c r="T67" s="104"/>
      <c r="U67" s="71"/>
      <c r="V67" s="104"/>
      <c r="W67" s="71"/>
      <c r="X67" s="104"/>
      <c r="Y67" s="71"/>
      <c r="Z67" s="104"/>
      <c r="AA67" s="71"/>
      <c r="AB67" s="104"/>
      <c r="AC67" s="71"/>
      <c r="AD67" s="104"/>
      <c r="AE67" s="71"/>
      <c r="AF67" s="104"/>
      <c r="AG67" s="71"/>
      <c r="AH67" s="104"/>
      <c r="AI67" s="71"/>
      <c r="AJ67" s="104"/>
      <c r="AK67" s="71"/>
      <c r="AL67" s="104"/>
      <c r="AM67" s="71"/>
      <c r="AN67" s="104"/>
      <c r="AO67" s="71"/>
      <c r="AP67" s="104"/>
      <c r="AQ67" s="71"/>
      <c r="AR67" s="104"/>
      <c r="AS67" s="71"/>
      <c r="AT67" s="104"/>
      <c r="AU67" s="71"/>
      <c r="AV67" s="104"/>
      <c r="AW67" s="71"/>
      <c r="AX67" s="104"/>
      <c r="AY67" s="71"/>
    </row>
    <row r="68" spans="1:51">
      <c r="A68" s="64"/>
      <c r="B68" s="64"/>
      <c r="C68" s="64"/>
      <c r="D68" s="64"/>
      <c r="E68" s="69"/>
      <c r="F68" s="69"/>
      <c r="G68" s="65"/>
      <c r="H68" s="3"/>
      <c r="I68" s="70"/>
      <c r="J68" s="70"/>
      <c r="K68" s="72"/>
      <c r="L68" s="104"/>
      <c r="M68" s="71"/>
      <c r="N68" s="104"/>
      <c r="O68" s="71"/>
      <c r="P68" s="104"/>
      <c r="Q68" s="71"/>
      <c r="R68" s="104"/>
      <c r="S68" s="71"/>
      <c r="T68" s="104"/>
      <c r="U68" s="71"/>
      <c r="V68" s="104"/>
      <c r="W68" s="71"/>
      <c r="X68" s="104"/>
      <c r="Y68" s="71"/>
      <c r="Z68" s="104"/>
      <c r="AA68" s="71"/>
      <c r="AB68" s="104"/>
      <c r="AC68" s="71"/>
      <c r="AD68" s="104"/>
      <c r="AE68" s="71"/>
      <c r="AF68" s="104"/>
      <c r="AG68" s="71"/>
      <c r="AH68" s="104"/>
      <c r="AI68" s="71"/>
      <c r="AJ68" s="104"/>
      <c r="AK68" s="71"/>
      <c r="AL68" s="104"/>
      <c r="AM68" s="71"/>
      <c r="AN68" s="104"/>
      <c r="AO68" s="71"/>
      <c r="AP68" s="104"/>
      <c r="AQ68" s="71"/>
      <c r="AR68" s="104"/>
      <c r="AS68" s="71"/>
      <c r="AT68" s="104"/>
      <c r="AU68" s="71"/>
      <c r="AV68" s="104"/>
      <c r="AW68" s="71"/>
      <c r="AX68" s="104"/>
      <c r="AY68" s="71"/>
    </row>
    <row r="69" spans="1:51">
      <c r="A69" s="64"/>
      <c r="B69" s="64"/>
      <c r="C69" s="64"/>
      <c r="D69" s="64"/>
      <c r="E69" s="69"/>
      <c r="F69" s="69"/>
      <c r="G69" s="65"/>
      <c r="H69" s="3"/>
      <c r="I69" s="70"/>
      <c r="J69" s="70"/>
      <c r="K69" s="72"/>
      <c r="L69" s="104"/>
      <c r="M69" s="71"/>
      <c r="N69" s="104"/>
      <c r="O69" s="71"/>
      <c r="P69" s="104"/>
      <c r="Q69" s="71"/>
      <c r="R69" s="104"/>
      <c r="S69" s="71"/>
      <c r="T69" s="104"/>
      <c r="U69" s="71"/>
      <c r="V69" s="104"/>
      <c r="W69" s="71"/>
      <c r="X69" s="104"/>
      <c r="Y69" s="71"/>
      <c r="Z69" s="104"/>
      <c r="AA69" s="71"/>
      <c r="AB69" s="104"/>
      <c r="AC69" s="71"/>
      <c r="AD69" s="104"/>
      <c r="AE69" s="71"/>
      <c r="AF69" s="104"/>
      <c r="AG69" s="71"/>
      <c r="AH69" s="104"/>
      <c r="AI69" s="71"/>
      <c r="AJ69" s="104"/>
      <c r="AK69" s="71"/>
      <c r="AL69" s="104"/>
      <c r="AM69" s="71"/>
      <c r="AN69" s="104"/>
      <c r="AO69" s="71"/>
      <c r="AP69" s="104"/>
      <c r="AQ69" s="71"/>
      <c r="AR69" s="104"/>
      <c r="AS69" s="71"/>
      <c r="AT69" s="104"/>
      <c r="AU69" s="71"/>
      <c r="AV69" s="104"/>
      <c r="AW69" s="71"/>
      <c r="AX69" s="104"/>
      <c r="AY69" s="71"/>
    </row>
    <row r="70" spans="1:51">
      <c r="A70" s="64"/>
      <c r="B70" s="64"/>
      <c r="C70" s="64"/>
      <c r="D70" s="64"/>
      <c r="E70" s="69"/>
      <c r="F70" s="69"/>
      <c r="G70" s="65"/>
      <c r="H70" s="3"/>
      <c r="I70" s="70"/>
      <c r="J70" s="70"/>
      <c r="K70" s="72"/>
      <c r="L70" s="104"/>
      <c r="M70" s="71"/>
      <c r="N70" s="104"/>
      <c r="O70" s="71"/>
      <c r="P70" s="104"/>
      <c r="Q70" s="71"/>
      <c r="R70" s="104"/>
      <c r="S70" s="71"/>
      <c r="T70" s="104"/>
      <c r="U70" s="71"/>
      <c r="V70" s="104"/>
      <c r="W70" s="71"/>
      <c r="X70" s="104"/>
      <c r="Y70" s="71"/>
      <c r="Z70" s="104"/>
      <c r="AA70" s="71"/>
      <c r="AB70" s="104"/>
      <c r="AC70" s="71"/>
      <c r="AD70" s="104"/>
      <c r="AE70" s="71"/>
      <c r="AF70" s="104"/>
      <c r="AG70" s="71"/>
      <c r="AH70" s="104"/>
      <c r="AI70" s="71"/>
      <c r="AJ70" s="104"/>
      <c r="AK70" s="71"/>
      <c r="AL70" s="104"/>
      <c r="AM70" s="71"/>
      <c r="AN70" s="104"/>
      <c r="AO70" s="71"/>
      <c r="AP70" s="104"/>
      <c r="AQ70" s="71"/>
      <c r="AR70" s="104"/>
      <c r="AS70" s="71"/>
      <c r="AT70" s="104"/>
      <c r="AU70" s="71"/>
      <c r="AV70" s="104"/>
      <c r="AW70" s="71"/>
      <c r="AX70" s="104"/>
      <c r="AY70" s="71"/>
    </row>
    <row r="71" spans="1:51">
      <c r="A71" s="64"/>
      <c r="B71" s="64"/>
      <c r="C71" s="64"/>
      <c r="D71" s="64"/>
      <c r="E71" s="69"/>
      <c r="F71" s="69"/>
      <c r="G71" s="65"/>
      <c r="H71" s="3"/>
      <c r="I71" s="70"/>
      <c r="J71" s="70"/>
      <c r="K71" s="72"/>
      <c r="L71" s="104"/>
      <c r="M71" s="71"/>
      <c r="N71" s="104"/>
      <c r="O71" s="71"/>
      <c r="P71" s="104"/>
      <c r="Q71" s="71"/>
      <c r="R71" s="104"/>
      <c r="S71" s="71"/>
      <c r="T71" s="104"/>
      <c r="U71" s="71"/>
      <c r="V71" s="104"/>
      <c r="W71" s="71"/>
      <c r="X71" s="104"/>
      <c r="Y71" s="71"/>
      <c r="Z71" s="104"/>
      <c r="AA71" s="71"/>
      <c r="AB71" s="104"/>
      <c r="AC71" s="71"/>
      <c r="AD71" s="104"/>
      <c r="AE71" s="71"/>
      <c r="AF71" s="104"/>
      <c r="AG71" s="71"/>
      <c r="AH71" s="104"/>
      <c r="AI71" s="71"/>
      <c r="AJ71" s="104"/>
      <c r="AK71" s="71"/>
      <c r="AL71" s="104"/>
      <c r="AM71" s="71"/>
      <c r="AN71" s="104"/>
      <c r="AO71" s="71"/>
      <c r="AP71" s="104"/>
      <c r="AQ71" s="71"/>
      <c r="AR71" s="104"/>
      <c r="AS71" s="71"/>
      <c r="AT71" s="104"/>
      <c r="AU71" s="71"/>
      <c r="AV71" s="104"/>
      <c r="AW71" s="71"/>
      <c r="AX71" s="104"/>
      <c r="AY71" s="71"/>
    </row>
    <row r="72" spans="1:51">
      <c r="A72" s="64"/>
      <c r="B72" s="64"/>
      <c r="C72" s="64"/>
      <c r="D72" s="64"/>
      <c r="E72" s="69"/>
      <c r="F72" s="69"/>
      <c r="G72" s="65"/>
      <c r="H72" s="3"/>
      <c r="I72" s="70"/>
      <c r="J72" s="70"/>
      <c r="K72" s="72"/>
      <c r="L72" s="104"/>
      <c r="M72" s="71"/>
      <c r="N72" s="104"/>
      <c r="O72" s="71"/>
      <c r="P72" s="104"/>
      <c r="Q72" s="71"/>
      <c r="R72" s="104"/>
      <c r="S72" s="71"/>
      <c r="T72" s="104"/>
      <c r="U72" s="71"/>
      <c r="V72" s="104"/>
      <c r="W72" s="71"/>
      <c r="X72" s="104"/>
      <c r="Y72" s="71"/>
      <c r="Z72" s="104"/>
      <c r="AA72" s="71"/>
      <c r="AB72" s="104"/>
      <c r="AC72" s="71"/>
      <c r="AD72" s="104"/>
      <c r="AE72" s="71"/>
      <c r="AF72" s="104"/>
      <c r="AG72" s="71"/>
      <c r="AH72" s="104"/>
      <c r="AI72" s="71"/>
      <c r="AJ72" s="104"/>
      <c r="AK72" s="71"/>
      <c r="AL72" s="104"/>
      <c r="AM72" s="71"/>
      <c r="AN72" s="104"/>
      <c r="AO72" s="71"/>
      <c r="AP72" s="104"/>
      <c r="AQ72" s="71"/>
      <c r="AR72" s="104"/>
      <c r="AS72" s="71"/>
      <c r="AT72" s="104"/>
      <c r="AU72" s="71"/>
      <c r="AV72" s="104"/>
      <c r="AW72" s="71"/>
      <c r="AX72" s="104"/>
      <c r="AY72" s="71"/>
    </row>
    <row r="73" spans="1:51">
      <c r="A73" s="64"/>
      <c r="B73" s="64"/>
      <c r="C73" s="64"/>
      <c r="D73" s="64"/>
      <c r="E73" s="69"/>
      <c r="F73" s="69"/>
      <c r="G73" s="65"/>
      <c r="H73" s="3"/>
      <c r="I73" s="70"/>
      <c r="J73" s="70"/>
      <c r="K73" s="72"/>
      <c r="L73" s="104"/>
      <c r="M73" s="71"/>
      <c r="N73" s="104"/>
      <c r="O73" s="71"/>
      <c r="P73" s="104"/>
      <c r="Q73" s="71"/>
      <c r="R73" s="104"/>
      <c r="S73" s="71"/>
      <c r="T73" s="104"/>
      <c r="U73" s="71"/>
      <c r="V73" s="104"/>
      <c r="W73" s="71"/>
      <c r="X73" s="104"/>
      <c r="Y73" s="71"/>
      <c r="Z73" s="104"/>
      <c r="AA73" s="71"/>
      <c r="AB73" s="104"/>
      <c r="AC73" s="71"/>
      <c r="AD73" s="104"/>
      <c r="AE73" s="71"/>
      <c r="AF73" s="104"/>
      <c r="AG73" s="71"/>
      <c r="AH73" s="104"/>
      <c r="AI73" s="71"/>
      <c r="AJ73" s="104"/>
      <c r="AK73" s="71"/>
      <c r="AL73" s="104"/>
      <c r="AM73" s="71"/>
      <c r="AN73" s="104"/>
      <c r="AO73" s="71"/>
      <c r="AP73" s="104"/>
      <c r="AQ73" s="71"/>
      <c r="AR73" s="104"/>
      <c r="AS73" s="71"/>
      <c r="AT73" s="104"/>
      <c r="AU73" s="71"/>
      <c r="AV73" s="104"/>
      <c r="AW73" s="71"/>
      <c r="AX73" s="104"/>
      <c r="AY73" s="71"/>
    </row>
    <row r="74" spans="1:51">
      <c r="A74" s="64"/>
      <c r="B74" s="64"/>
      <c r="C74" s="64"/>
      <c r="D74" s="64"/>
      <c r="E74" s="69"/>
      <c r="F74" s="69"/>
      <c r="G74" s="65"/>
      <c r="H74" s="3"/>
      <c r="I74" s="70"/>
      <c r="J74" s="70"/>
      <c r="K74" s="72"/>
      <c r="L74" s="104"/>
      <c r="M74" s="71"/>
      <c r="N74" s="104"/>
      <c r="O74" s="71"/>
      <c r="P74" s="104"/>
      <c r="Q74" s="71"/>
      <c r="R74" s="104"/>
      <c r="S74" s="71"/>
      <c r="T74" s="104"/>
      <c r="U74" s="71"/>
      <c r="V74" s="104"/>
      <c r="W74" s="71"/>
      <c r="X74" s="104"/>
      <c r="Y74" s="71"/>
      <c r="Z74" s="104"/>
      <c r="AA74" s="71"/>
      <c r="AB74" s="104"/>
      <c r="AC74" s="71"/>
      <c r="AD74" s="104"/>
      <c r="AE74" s="71"/>
      <c r="AF74" s="104"/>
      <c r="AG74" s="71"/>
      <c r="AH74" s="104"/>
      <c r="AI74" s="71"/>
      <c r="AJ74" s="104"/>
      <c r="AK74" s="71"/>
      <c r="AL74" s="104"/>
      <c r="AM74" s="71"/>
      <c r="AN74" s="104"/>
      <c r="AO74" s="71"/>
      <c r="AP74" s="104"/>
      <c r="AQ74" s="71"/>
      <c r="AR74" s="104"/>
      <c r="AS74" s="71"/>
      <c r="AT74" s="104"/>
      <c r="AU74" s="71"/>
      <c r="AV74" s="104"/>
      <c r="AW74" s="71"/>
      <c r="AX74" s="104"/>
      <c r="AY74" s="71"/>
    </row>
    <row r="75" spans="1:51">
      <c r="A75" s="64"/>
      <c r="B75" s="64"/>
      <c r="C75" s="64"/>
      <c r="D75" s="64"/>
      <c r="E75" s="69"/>
      <c r="F75" s="69"/>
      <c r="G75" s="65"/>
      <c r="H75" s="3"/>
      <c r="I75" s="70"/>
      <c r="J75" s="70"/>
      <c r="K75" s="72"/>
      <c r="L75" s="104"/>
      <c r="M75" s="71"/>
      <c r="N75" s="104"/>
      <c r="O75" s="71"/>
      <c r="P75" s="104"/>
      <c r="Q75" s="71"/>
      <c r="R75" s="104"/>
      <c r="S75" s="71"/>
      <c r="T75" s="104"/>
      <c r="U75" s="71"/>
      <c r="V75" s="104"/>
      <c r="W75" s="71"/>
      <c r="X75" s="104"/>
      <c r="Y75" s="71"/>
      <c r="Z75" s="104"/>
      <c r="AA75" s="71"/>
      <c r="AB75" s="104"/>
      <c r="AC75" s="71"/>
      <c r="AD75" s="104"/>
      <c r="AE75" s="71"/>
      <c r="AF75" s="104"/>
      <c r="AG75" s="71"/>
      <c r="AH75" s="104"/>
      <c r="AI75" s="71"/>
      <c r="AJ75" s="104"/>
      <c r="AK75" s="71"/>
      <c r="AL75" s="104"/>
      <c r="AM75" s="71"/>
      <c r="AN75" s="104"/>
      <c r="AO75" s="71"/>
      <c r="AP75" s="104"/>
      <c r="AQ75" s="71"/>
      <c r="AR75" s="104"/>
      <c r="AS75" s="71"/>
      <c r="AT75" s="104"/>
      <c r="AU75" s="71"/>
      <c r="AV75" s="104"/>
      <c r="AW75" s="71"/>
      <c r="AX75" s="104"/>
      <c r="AY75" s="71"/>
    </row>
    <row r="76" spans="1:51">
      <c r="A76" s="64"/>
      <c r="B76" s="64"/>
      <c r="C76" s="64"/>
      <c r="D76" s="64"/>
      <c r="E76" s="69"/>
      <c r="F76" s="69"/>
      <c r="G76" s="65"/>
      <c r="H76" s="3"/>
      <c r="I76" s="70"/>
      <c r="J76" s="70"/>
      <c r="K76" s="72"/>
      <c r="L76" s="104"/>
      <c r="M76" s="71"/>
      <c r="N76" s="104"/>
      <c r="O76" s="71"/>
      <c r="P76" s="104"/>
      <c r="Q76" s="71"/>
      <c r="R76" s="104"/>
      <c r="S76" s="71"/>
      <c r="T76" s="104"/>
      <c r="U76" s="71"/>
      <c r="V76" s="104"/>
      <c r="W76" s="71"/>
      <c r="X76" s="104"/>
      <c r="Y76" s="71"/>
      <c r="Z76" s="104"/>
      <c r="AA76" s="71"/>
      <c r="AB76" s="104"/>
      <c r="AC76" s="71"/>
      <c r="AD76" s="104"/>
      <c r="AE76" s="71"/>
      <c r="AF76" s="104"/>
      <c r="AG76" s="71"/>
      <c r="AH76" s="104"/>
      <c r="AI76" s="71"/>
      <c r="AJ76" s="104"/>
      <c r="AK76" s="71"/>
      <c r="AL76" s="104"/>
      <c r="AM76" s="71"/>
      <c r="AN76" s="104"/>
      <c r="AO76" s="71"/>
      <c r="AP76" s="104"/>
      <c r="AQ76" s="71"/>
      <c r="AR76" s="104"/>
      <c r="AS76" s="71"/>
      <c r="AT76" s="104"/>
      <c r="AU76" s="71"/>
      <c r="AV76" s="104"/>
      <c r="AW76" s="71"/>
      <c r="AX76" s="104"/>
      <c r="AY76" s="71"/>
    </row>
    <row r="77" spans="1:51">
      <c r="A77" s="64"/>
      <c r="B77" s="64"/>
      <c r="C77" s="64"/>
      <c r="D77" s="64"/>
      <c r="E77" s="69"/>
      <c r="F77" s="69"/>
      <c r="G77" s="65"/>
      <c r="H77" s="3"/>
      <c r="I77" s="70"/>
      <c r="J77" s="70"/>
      <c r="K77" s="72"/>
      <c r="L77" s="104"/>
      <c r="M77" s="71"/>
      <c r="N77" s="104"/>
      <c r="O77" s="71"/>
      <c r="P77" s="104"/>
      <c r="Q77" s="71"/>
      <c r="R77" s="104"/>
      <c r="S77" s="71"/>
      <c r="T77" s="104"/>
      <c r="U77" s="71"/>
      <c r="V77" s="104"/>
      <c r="W77" s="71"/>
      <c r="X77" s="104"/>
      <c r="Y77" s="71"/>
      <c r="Z77" s="104"/>
      <c r="AA77" s="71"/>
      <c r="AB77" s="104"/>
      <c r="AC77" s="71"/>
      <c r="AD77" s="104"/>
      <c r="AE77" s="71"/>
      <c r="AF77" s="104"/>
      <c r="AG77" s="71"/>
      <c r="AH77" s="104"/>
      <c r="AI77" s="71"/>
      <c r="AJ77" s="104"/>
      <c r="AK77" s="71"/>
      <c r="AL77" s="104"/>
      <c r="AM77" s="71"/>
      <c r="AN77" s="104"/>
      <c r="AO77" s="71"/>
      <c r="AP77" s="104"/>
      <c r="AQ77" s="71"/>
      <c r="AR77" s="104"/>
      <c r="AS77" s="71"/>
      <c r="AT77" s="104"/>
      <c r="AU77" s="71"/>
      <c r="AV77" s="104"/>
      <c r="AW77" s="71"/>
      <c r="AX77" s="104"/>
      <c r="AY77" s="71"/>
    </row>
    <row r="78" spans="1:51">
      <c r="A78" s="64"/>
      <c r="B78" s="64"/>
      <c r="C78" s="64"/>
      <c r="D78" s="64"/>
      <c r="E78" s="69"/>
      <c r="F78" s="69"/>
      <c r="G78" s="65"/>
      <c r="H78" s="3"/>
      <c r="I78" s="70"/>
      <c r="J78" s="70"/>
      <c r="K78" s="72"/>
      <c r="L78" s="104"/>
      <c r="M78" s="71"/>
      <c r="N78" s="104"/>
      <c r="O78" s="71"/>
      <c r="P78" s="104"/>
      <c r="Q78" s="71"/>
      <c r="R78" s="104"/>
      <c r="S78" s="71"/>
      <c r="T78" s="104"/>
      <c r="U78" s="71"/>
      <c r="V78" s="104"/>
      <c r="W78" s="71"/>
      <c r="X78" s="104"/>
      <c r="Y78" s="71"/>
      <c r="Z78" s="104"/>
      <c r="AA78" s="71"/>
      <c r="AB78" s="104"/>
      <c r="AC78" s="71"/>
      <c r="AD78" s="104"/>
      <c r="AE78" s="71"/>
      <c r="AF78" s="104"/>
      <c r="AG78" s="71"/>
      <c r="AH78" s="104"/>
      <c r="AI78" s="71"/>
      <c r="AJ78" s="104"/>
      <c r="AK78" s="71"/>
      <c r="AL78" s="104"/>
      <c r="AM78" s="71"/>
      <c r="AN78" s="104"/>
      <c r="AO78" s="71"/>
      <c r="AP78" s="104"/>
      <c r="AQ78" s="71"/>
      <c r="AR78" s="104"/>
      <c r="AS78" s="71"/>
      <c r="AT78" s="104"/>
      <c r="AU78" s="71"/>
      <c r="AV78" s="104"/>
      <c r="AW78" s="71"/>
      <c r="AX78" s="104"/>
      <c r="AY78" s="71"/>
    </row>
    <row r="79" spans="1:51">
      <c r="A79" s="64"/>
      <c r="B79" s="64"/>
      <c r="C79" s="64"/>
      <c r="D79" s="64"/>
      <c r="E79" s="69"/>
      <c r="F79" s="69"/>
      <c r="G79" s="65"/>
      <c r="H79" s="3"/>
      <c r="I79" s="70"/>
      <c r="J79" s="70"/>
      <c r="K79" s="72"/>
      <c r="L79" s="104"/>
      <c r="M79" s="71"/>
      <c r="N79" s="104"/>
      <c r="O79" s="71"/>
      <c r="P79" s="104"/>
      <c r="Q79" s="71"/>
      <c r="R79" s="104"/>
      <c r="S79" s="71"/>
      <c r="T79" s="104"/>
      <c r="U79" s="71"/>
      <c r="V79" s="104"/>
      <c r="W79" s="71"/>
      <c r="X79" s="104"/>
      <c r="Y79" s="71"/>
      <c r="Z79" s="104"/>
      <c r="AA79" s="71"/>
      <c r="AB79" s="104"/>
      <c r="AC79" s="71"/>
      <c r="AD79" s="104"/>
      <c r="AE79" s="71"/>
      <c r="AF79" s="104"/>
      <c r="AG79" s="71"/>
      <c r="AH79" s="104"/>
      <c r="AI79" s="71"/>
      <c r="AJ79" s="104"/>
      <c r="AK79" s="71"/>
      <c r="AL79" s="104"/>
      <c r="AM79" s="71"/>
      <c r="AN79" s="104"/>
      <c r="AO79" s="71"/>
      <c r="AP79" s="104"/>
      <c r="AQ79" s="71"/>
      <c r="AR79" s="104"/>
      <c r="AS79" s="71"/>
      <c r="AT79" s="104"/>
      <c r="AU79" s="71"/>
      <c r="AV79" s="104"/>
      <c r="AW79" s="71"/>
      <c r="AX79" s="104"/>
      <c r="AY79" s="71"/>
    </row>
    <row r="80" spans="1:51">
      <c r="A80" s="64"/>
      <c r="B80" s="64"/>
      <c r="C80" s="64"/>
      <c r="D80" s="64"/>
      <c r="E80" s="69"/>
      <c r="F80" s="69"/>
      <c r="G80" s="65"/>
      <c r="H80" s="3"/>
      <c r="I80" s="70"/>
      <c r="J80" s="70"/>
      <c r="K80" s="72"/>
      <c r="L80" s="104"/>
      <c r="M80" s="71"/>
      <c r="N80" s="104"/>
      <c r="O80" s="71"/>
      <c r="P80" s="104"/>
      <c r="Q80" s="71"/>
      <c r="R80" s="104"/>
      <c r="S80" s="71"/>
      <c r="T80" s="104"/>
      <c r="U80" s="71"/>
      <c r="V80" s="104"/>
      <c r="W80" s="71"/>
      <c r="X80" s="104"/>
      <c r="Y80" s="71"/>
      <c r="Z80" s="104"/>
      <c r="AA80" s="71"/>
      <c r="AB80" s="104"/>
      <c r="AC80" s="71"/>
      <c r="AD80" s="104"/>
      <c r="AE80" s="71"/>
      <c r="AF80" s="104"/>
      <c r="AG80" s="71"/>
      <c r="AH80" s="104"/>
      <c r="AI80" s="71"/>
      <c r="AJ80" s="104"/>
      <c r="AK80" s="71"/>
      <c r="AL80" s="104"/>
      <c r="AM80" s="71"/>
      <c r="AN80" s="104"/>
      <c r="AO80" s="71"/>
      <c r="AP80" s="104"/>
      <c r="AQ80" s="71"/>
      <c r="AR80" s="104"/>
      <c r="AS80" s="71"/>
      <c r="AT80" s="104"/>
      <c r="AU80" s="71"/>
      <c r="AV80" s="104"/>
      <c r="AW80" s="71"/>
      <c r="AX80" s="104"/>
      <c r="AY80" s="71"/>
    </row>
    <row r="81" spans="1:51">
      <c r="A81" s="64"/>
      <c r="B81" s="64"/>
      <c r="C81" s="64"/>
      <c r="D81" s="64"/>
      <c r="E81" s="69"/>
      <c r="F81" s="69"/>
      <c r="G81" s="65"/>
      <c r="H81" s="3"/>
      <c r="I81" s="70"/>
      <c r="J81" s="70"/>
      <c r="K81" s="72"/>
      <c r="L81" s="104"/>
      <c r="M81" s="71"/>
      <c r="N81" s="104"/>
      <c r="O81" s="71"/>
      <c r="P81" s="104"/>
      <c r="Q81" s="71"/>
      <c r="R81" s="104"/>
      <c r="S81" s="71"/>
      <c r="T81" s="104"/>
      <c r="U81" s="71"/>
      <c r="V81" s="104"/>
      <c r="W81" s="71"/>
      <c r="X81" s="104"/>
      <c r="Y81" s="71"/>
      <c r="Z81" s="104"/>
      <c r="AA81" s="71"/>
      <c r="AB81" s="104"/>
      <c r="AC81" s="71"/>
      <c r="AD81" s="104"/>
      <c r="AE81" s="71"/>
      <c r="AF81" s="104"/>
      <c r="AG81" s="71"/>
      <c r="AH81" s="104"/>
      <c r="AI81" s="71"/>
      <c r="AJ81" s="104"/>
      <c r="AK81" s="71"/>
      <c r="AL81" s="104"/>
      <c r="AM81" s="71"/>
      <c r="AN81" s="104"/>
      <c r="AO81" s="71"/>
      <c r="AP81" s="104"/>
      <c r="AQ81" s="71"/>
      <c r="AR81" s="104"/>
      <c r="AS81" s="71"/>
      <c r="AT81" s="104"/>
      <c r="AU81" s="71"/>
      <c r="AV81" s="104"/>
      <c r="AW81" s="71"/>
      <c r="AX81" s="104"/>
      <c r="AY81" s="71"/>
    </row>
    <row r="82" spans="1:51">
      <c r="A82" s="64"/>
      <c r="B82" s="64"/>
      <c r="C82" s="64"/>
      <c r="D82" s="64"/>
      <c r="E82" s="69"/>
      <c r="F82" s="69"/>
      <c r="G82" s="65"/>
      <c r="H82" s="3"/>
      <c r="I82" s="70"/>
      <c r="J82" s="70"/>
      <c r="K82" s="72"/>
      <c r="L82" s="104"/>
      <c r="M82" s="71"/>
      <c r="N82" s="104"/>
      <c r="O82" s="71"/>
      <c r="P82" s="104"/>
      <c r="Q82" s="71"/>
      <c r="R82" s="104"/>
      <c r="S82" s="71"/>
      <c r="T82" s="104"/>
      <c r="U82" s="71"/>
      <c r="V82" s="104"/>
      <c r="W82" s="71"/>
      <c r="X82" s="104"/>
      <c r="Y82" s="71"/>
      <c r="Z82" s="104"/>
      <c r="AA82" s="71"/>
      <c r="AB82" s="104"/>
      <c r="AC82" s="71"/>
      <c r="AD82" s="104"/>
      <c r="AE82" s="71"/>
      <c r="AF82" s="104"/>
      <c r="AG82" s="71"/>
      <c r="AH82" s="104"/>
      <c r="AI82" s="71"/>
      <c r="AJ82" s="104"/>
      <c r="AK82" s="71"/>
      <c r="AL82" s="104"/>
      <c r="AM82" s="71"/>
      <c r="AN82" s="104"/>
      <c r="AO82" s="71"/>
      <c r="AP82" s="104"/>
      <c r="AQ82" s="71"/>
      <c r="AR82" s="104"/>
      <c r="AS82" s="71"/>
      <c r="AT82" s="104"/>
      <c r="AU82" s="71"/>
      <c r="AV82" s="104"/>
      <c r="AW82" s="71"/>
      <c r="AX82" s="104"/>
      <c r="AY82" s="71"/>
    </row>
    <row r="83" spans="1:51">
      <c r="A83" s="64"/>
      <c r="B83" s="64"/>
      <c r="C83" s="64"/>
      <c r="D83" s="64"/>
      <c r="E83" s="69"/>
      <c r="F83" s="69"/>
      <c r="G83" s="65"/>
      <c r="H83" s="3"/>
      <c r="I83" s="70"/>
      <c r="J83" s="70"/>
      <c r="K83" s="72"/>
      <c r="L83" s="104"/>
      <c r="M83" s="71"/>
      <c r="N83" s="104"/>
      <c r="O83" s="71"/>
      <c r="P83" s="104"/>
      <c r="Q83" s="71"/>
      <c r="R83" s="104"/>
      <c r="S83" s="71"/>
      <c r="T83" s="104"/>
      <c r="U83" s="71"/>
      <c r="V83" s="104"/>
      <c r="W83" s="71"/>
      <c r="X83" s="104"/>
      <c r="Y83" s="71"/>
      <c r="Z83" s="104"/>
      <c r="AA83" s="71"/>
      <c r="AB83" s="104"/>
      <c r="AC83" s="71"/>
      <c r="AD83" s="104"/>
      <c r="AE83" s="71"/>
      <c r="AF83" s="104"/>
      <c r="AG83" s="71"/>
      <c r="AH83" s="104"/>
      <c r="AI83" s="71"/>
      <c r="AJ83" s="104"/>
      <c r="AK83" s="71"/>
      <c r="AL83" s="104"/>
      <c r="AM83" s="71"/>
      <c r="AN83" s="104"/>
      <c r="AO83" s="71"/>
      <c r="AP83" s="104"/>
      <c r="AQ83" s="71"/>
      <c r="AR83" s="104"/>
      <c r="AS83" s="71"/>
      <c r="AT83" s="104"/>
      <c r="AU83" s="71"/>
      <c r="AV83" s="104"/>
      <c r="AW83" s="71"/>
      <c r="AX83" s="104"/>
      <c r="AY83" s="71"/>
    </row>
    <row r="84" spans="1:51">
      <c r="A84" s="64"/>
      <c r="B84" s="64"/>
      <c r="C84" s="64"/>
      <c r="D84" s="64"/>
      <c r="E84" s="69"/>
      <c r="F84" s="69"/>
      <c r="G84" s="65"/>
      <c r="H84" s="3"/>
      <c r="I84" s="70"/>
      <c r="J84" s="70"/>
      <c r="K84" s="72"/>
      <c r="L84" s="104"/>
      <c r="M84" s="71"/>
      <c r="N84" s="104"/>
      <c r="O84" s="71"/>
      <c r="P84" s="104"/>
      <c r="Q84" s="71"/>
      <c r="R84" s="104"/>
      <c r="S84" s="71"/>
      <c r="T84" s="104"/>
      <c r="U84" s="71"/>
      <c r="V84" s="104"/>
      <c r="W84" s="71"/>
      <c r="X84" s="104"/>
      <c r="Y84" s="71"/>
      <c r="Z84" s="104"/>
      <c r="AA84" s="71"/>
      <c r="AB84" s="104"/>
      <c r="AC84" s="71"/>
      <c r="AD84" s="104"/>
      <c r="AE84" s="71"/>
      <c r="AF84" s="104"/>
      <c r="AG84" s="71"/>
      <c r="AH84" s="104"/>
      <c r="AI84" s="71"/>
      <c r="AJ84" s="104"/>
      <c r="AK84" s="71"/>
      <c r="AL84" s="104"/>
      <c r="AM84" s="71"/>
      <c r="AN84" s="104"/>
      <c r="AO84" s="71"/>
      <c r="AP84" s="104"/>
      <c r="AQ84" s="71"/>
      <c r="AR84" s="104"/>
      <c r="AS84" s="71"/>
      <c r="AT84" s="104"/>
      <c r="AU84" s="71"/>
      <c r="AV84" s="104"/>
      <c r="AW84" s="71"/>
      <c r="AX84" s="104"/>
      <c r="AY84" s="71"/>
    </row>
    <row r="85" spans="1:51">
      <c r="A85" s="64"/>
      <c r="B85" s="64"/>
      <c r="C85" s="64"/>
      <c r="D85" s="64"/>
      <c r="E85" s="69"/>
      <c r="F85" s="69"/>
      <c r="G85" s="65"/>
      <c r="H85" s="3"/>
      <c r="I85" s="70"/>
      <c r="J85" s="70"/>
      <c r="K85" s="72"/>
      <c r="L85" s="104"/>
      <c r="M85" s="71"/>
      <c r="N85" s="104"/>
      <c r="O85" s="71"/>
      <c r="P85" s="104"/>
      <c r="Q85" s="71"/>
      <c r="R85" s="104"/>
      <c r="S85" s="71"/>
      <c r="T85" s="104"/>
      <c r="U85" s="71"/>
      <c r="V85" s="104"/>
      <c r="W85" s="71"/>
      <c r="X85" s="104"/>
      <c r="Y85" s="71"/>
      <c r="Z85" s="104"/>
      <c r="AA85" s="71"/>
      <c r="AB85" s="104"/>
      <c r="AC85" s="71"/>
      <c r="AD85" s="104"/>
      <c r="AE85" s="71"/>
      <c r="AF85" s="104"/>
      <c r="AG85" s="71"/>
      <c r="AH85" s="104"/>
      <c r="AI85" s="71"/>
      <c r="AJ85" s="104"/>
      <c r="AK85" s="71"/>
      <c r="AL85" s="104"/>
      <c r="AM85" s="71"/>
      <c r="AN85" s="104"/>
      <c r="AO85" s="71"/>
      <c r="AP85" s="104"/>
      <c r="AQ85" s="71"/>
      <c r="AR85" s="104"/>
      <c r="AS85" s="71"/>
      <c r="AT85" s="104"/>
      <c r="AU85" s="71"/>
      <c r="AV85" s="104"/>
      <c r="AW85" s="71"/>
      <c r="AX85" s="104"/>
      <c r="AY85" s="71"/>
    </row>
    <row r="86" spans="1:51">
      <c r="A86" s="64"/>
      <c r="B86" s="64"/>
      <c r="C86" s="64"/>
      <c r="D86" s="64"/>
      <c r="E86" s="69"/>
      <c r="F86" s="69"/>
      <c r="G86" s="65"/>
      <c r="H86" s="3"/>
      <c r="I86" s="70"/>
      <c r="J86" s="70"/>
      <c r="K86" s="72"/>
      <c r="L86" s="104"/>
      <c r="M86" s="71"/>
      <c r="N86" s="104"/>
      <c r="O86" s="71"/>
      <c r="P86" s="104"/>
      <c r="Q86" s="71"/>
      <c r="R86" s="104"/>
      <c r="S86" s="71"/>
      <c r="T86" s="104"/>
      <c r="U86" s="71"/>
      <c r="V86" s="104"/>
      <c r="W86" s="71"/>
      <c r="X86" s="104"/>
      <c r="Y86" s="71"/>
      <c r="Z86" s="104"/>
      <c r="AA86" s="71"/>
      <c r="AB86" s="104"/>
      <c r="AC86" s="71"/>
      <c r="AD86" s="104"/>
      <c r="AE86" s="71"/>
      <c r="AF86" s="104"/>
      <c r="AG86" s="71"/>
      <c r="AH86" s="104"/>
      <c r="AI86" s="71"/>
      <c r="AJ86" s="104"/>
      <c r="AK86" s="71"/>
      <c r="AL86" s="104"/>
      <c r="AM86" s="71"/>
      <c r="AN86" s="104"/>
      <c r="AO86" s="71"/>
      <c r="AP86" s="104"/>
      <c r="AQ86" s="71"/>
      <c r="AR86" s="104"/>
      <c r="AS86" s="71"/>
      <c r="AT86" s="104"/>
      <c r="AU86" s="71"/>
      <c r="AV86" s="104"/>
      <c r="AW86" s="71"/>
      <c r="AX86" s="104"/>
      <c r="AY86" s="71"/>
    </row>
    <row r="87" spans="1:51">
      <c r="A87" s="64"/>
      <c r="B87" s="64"/>
      <c r="C87" s="64"/>
      <c r="D87" s="64"/>
      <c r="E87" s="69"/>
      <c r="F87" s="69"/>
      <c r="G87" s="65"/>
      <c r="H87" s="3"/>
      <c r="I87" s="70"/>
      <c r="J87" s="70"/>
      <c r="K87" s="72"/>
      <c r="L87" s="104"/>
      <c r="M87" s="71"/>
      <c r="N87" s="104"/>
      <c r="O87" s="71"/>
      <c r="P87" s="104"/>
      <c r="Q87" s="71"/>
      <c r="R87" s="104"/>
      <c r="S87" s="71"/>
      <c r="T87" s="104"/>
      <c r="U87" s="71"/>
      <c r="V87" s="104"/>
      <c r="W87" s="71"/>
      <c r="X87" s="104"/>
      <c r="Y87" s="71"/>
      <c r="Z87" s="104"/>
      <c r="AA87" s="71"/>
      <c r="AB87" s="104"/>
      <c r="AC87" s="71"/>
      <c r="AD87" s="104"/>
      <c r="AE87" s="71"/>
      <c r="AF87" s="104"/>
      <c r="AG87" s="71"/>
      <c r="AH87" s="104"/>
      <c r="AI87" s="71"/>
      <c r="AJ87" s="104"/>
      <c r="AK87" s="71"/>
      <c r="AL87" s="104"/>
      <c r="AM87" s="71"/>
      <c r="AN87" s="104"/>
      <c r="AO87" s="71"/>
      <c r="AP87" s="104"/>
      <c r="AQ87" s="71"/>
      <c r="AR87" s="104"/>
      <c r="AS87" s="71"/>
      <c r="AT87" s="104"/>
      <c r="AU87" s="71"/>
      <c r="AV87" s="104"/>
      <c r="AW87" s="71"/>
      <c r="AX87" s="104"/>
      <c r="AY87" s="71"/>
    </row>
    <row r="88" spans="1:51">
      <c r="A88" s="64"/>
      <c r="B88" s="64"/>
      <c r="C88" s="64"/>
      <c r="D88" s="64"/>
      <c r="E88" s="69"/>
      <c r="F88" s="69"/>
      <c r="G88" s="65"/>
      <c r="H88" s="3"/>
      <c r="I88" s="70"/>
      <c r="J88" s="70"/>
      <c r="K88" s="72"/>
      <c r="L88" s="104"/>
      <c r="M88" s="71"/>
      <c r="N88" s="104"/>
      <c r="O88" s="71"/>
      <c r="P88" s="104"/>
      <c r="Q88" s="71"/>
      <c r="R88" s="104"/>
      <c r="S88" s="71"/>
      <c r="T88" s="104"/>
      <c r="U88" s="71"/>
      <c r="V88" s="104"/>
      <c r="W88" s="71"/>
      <c r="X88" s="104"/>
      <c r="Y88" s="71"/>
      <c r="Z88" s="104"/>
      <c r="AA88" s="71"/>
      <c r="AB88" s="104"/>
      <c r="AC88" s="71"/>
      <c r="AD88" s="104"/>
      <c r="AE88" s="71"/>
      <c r="AF88" s="104"/>
      <c r="AG88" s="71"/>
      <c r="AH88" s="104"/>
      <c r="AI88" s="71"/>
      <c r="AJ88" s="104"/>
      <c r="AK88" s="71"/>
      <c r="AL88" s="104"/>
      <c r="AM88" s="71"/>
      <c r="AN88" s="104"/>
      <c r="AO88" s="71"/>
      <c r="AP88" s="104"/>
      <c r="AQ88" s="71"/>
      <c r="AR88" s="104"/>
      <c r="AS88" s="71"/>
      <c r="AT88" s="104"/>
      <c r="AU88" s="71"/>
      <c r="AV88" s="104"/>
      <c r="AW88" s="71"/>
      <c r="AX88" s="104"/>
      <c r="AY88" s="71"/>
    </row>
    <row r="89" spans="1:51">
      <c r="A89" s="64"/>
      <c r="B89" s="64"/>
      <c r="C89" s="64"/>
      <c r="D89" s="64"/>
      <c r="E89" s="69"/>
      <c r="F89" s="69"/>
      <c r="G89" s="65"/>
      <c r="H89" s="3"/>
      <c r="I89" s="70"/>
      <c r="J89" s="70"/>
      <c r="K89" s="72"/>
      <c r="L89" s="104"/>
      <c r="M89" s="71"/>
      <c r="N89" s="104"/>
      <c r="O89" s="71"/>
      <c r="P89" s="104"/>
      <c r="Q89" s="71"/>
      <c r="R89" s="104"/>
      <c r="S89" s="71"/>
      <c r="T89" s="104"/>
      <c r="U89" s="71"/>
      <c r="V89" s="104"/>
      <c r="W89" s="71"/>
      <c r="X89" s="104"/>
      <c r="Y89" s="71"/>
      <c r="Z89" s="104"/>
      <c r="AA89" s="71"/>
      <c r="AB89" s="104"/>
      <c r="AC89" s="71"/>
      <c r="AD89" s="104"/>
      <c r="AE89" s="71"/>
      <c r="AF89" s="104"/>
      <c r="AG89" s="71"/>
      <c r="AH89" s="104"/>
      <c r="AI89" s="71"/>
      <c r="AJ89" s="104"/>
      <c r="AK89" s="71"/>
      <c r="AL89" s="104"/>
      <c r="AM89" s="71"/>
      <c r="AN89" s="104"/>
      <c r="AO89" s="71"/>
      <c r="AP89" s="104"/>
      <c r="AQ89" s="71"/>
      <c r="AR89" s="104"/>
      <c r="AS89" s="71"/>
      <c r="AT89" s="104"/>
      <c r="AU89" s="71"/>
      <c r="AV89" s="104"/>
      <c r="AW89" s="71"/>
      <c r="AX89" s="104"/>
      <c r="AY89" s="71"/>
    </row>
    <row r="90" spans="1:51">
      <c r="A90" s="64"/>
      <c r="B90" s="64"/>
      <c r="C90" s="64"/>
      <c r="D90" s="64"/>
      <c r="E90" s="69"/>
      <c r="F90" s="69"/>
      <c r="G90" s="65"/>
      <c r="H90" s="3"/>
      <c r="I90" s="70"/>
      <c r="J90" s="70"/>
      <c r="K90" s="72"/>
      <c r="L90" s="104"/>
      <c r="M90" s="71"/>
      <c r="N90" s="104"/>
      <c r="O90" s="71"/>
      <c r="P90" s="104"/>
      <c r="Q90" s="71"/>
      <c r="R90" s="104"/>
      <c r="S90" s="71"/>
      <c r="T90" s="104"/>
      <c r="U90" s="71"/>
      <c r="V90" s="104"/>
      <c r="W90" s="71"/>
      <c r="X90" s="104"/>
      <c r="Y90" s="71"/>
      <c r="Z90" s="104"/>
      <c r="AA90" s="71"/>
      <c r="AB90" s="104"/>
      <c r="AC90" s="71"/>
      <c r="AD90" s="104"/>
      <c r="AE90" s="71"/>
      <c r="AF90" s="104"/>
      <c r="AG90" s="71"/>
      <c r="AH90" s="104"/>
      <c r="AI90" s="71"/>
      <c r="AJ90" s="104"/>
      <c r="AK90" s="71"/>
      <c r="AL90" s="104"/>
      <c r="AM90" s="71"/>
      <c r="AN90" s="104"/>
      <c r="AO90" s="71"/>
      <c r="AP90" s="104"/>
      <c r="AQ90" s="71"/>
      <c r="AR90" s="104"/>
      <c r="AS90" s="71"/>
      <c r="AT90" s="104"/>
      <c r="AU90" s="71"/>
      <c r="AV90" s="104"/>
      <c r="AW90" s="71"/>
      <c r="AX90" s="104"/>
      <c r="AY90" s="71"/>
    </row>
    <row r="91" spans="1:51">
      <c r="A91" s="64"/>
      <c r="B91" s="64"/>
      <c r="C91" s="64"/>
      <c r="D91" s="64"/>
      <c r="E91" s="69"/>
      <c r="F91" s="69"/>
      <c r="G91" s="65"/>
      <c r="H91" s="3"/>
      <c r="I91" s="70"/>
      <c r="J91" s="70"/>
      <c r="K91" s="72"/>
      <c r="L91" s="104"/>
      <c r="M91" s="71"/>
      <c r="N91" s="104"/>
      <c r="O91" s="71"/>
      <c r="P91" s="104"/>
      <c r="Q91" s="71"/>
      <c r="R91" s="104"/>
      <c r="S91" s="71"/>
      <c r="T91" s="104"/>
      <c r="U91" s="71"/>
      <c r="V91" s="104"/>
      <c r="W91" s="71"/>
      <c r="X91" s="104"/>
      <c r="Y91" s="71"/>
      <c r="Z91" s="104"/>
      <c r="AA91" s="71"/>
      <c r="AB91" s="104"/>
      <c r="AC91" s="71"/>
      <c r="AD91" s="104"/>
      <c r="AE91" s="71"/>
      <c r="AF91" s="104"/>
      <c r="AG91" s="71"/>
      <c r="AH91" s="104"/>
      <c r="AI91" s="71"/>
      <c r="AJ91" s="104"/>
      <c r="AK91" s="71"/>
      <c r="AL91" s="104"/>
      <c r="AM91" s="71"/>
      <c r="AN91" s="104"/>
      <c r="AO91" s="71"/>
      <c r="AP91" s="104"/>
      <c r="AQ91" s="71"/>
      <c r="AR91" s="104"/>
      <c r="AS91" s="71"/>
      <c r="AT91" s="104"/>
      <c r="AU91" s="71"/>
      <c r="AV91" s="104"/>
      <c r="AW91" s="71"/>
      <c r="AX91" s="104"/>
      <c r="AY91" s="71"/>
    </row>
    <row r="92" spans="1:51">
      <c r="A92" s="64"/>
      <c r="B92" s="64"/>
      <c r="C92" s="64"/>
      <c r="D92" s="64"/>
      <c r="E92" s="69"/>
      <c r="F92" s="69"/>
      <c r="G92" s="65"/>
      <c r="H92" s="3"/>
      <c r="I92" s="70"/>
      <c r="J92" s="70"/>
      <c r="K92" s="72"/>
      <c r="L92" s="104"/>
      <c r="M92" s="71"/>
      <c r="N92" s="104"/>
      <c r="O92" s="71"/>
      <c r="P92" s="104"/>
      <c r="Q92" s="71"/>
      <c r="R92" s="104"/>
      <c r="S92" s="71"/>
      <c r="T92" s="104"/>
      <c r="U92" s="71"/>
      <c r="V92" s="104"/>
      <c r="W92" s="71"/>
      <c r="X92" s="104"/>
      <c r="Y92" s="71"/>
      <c r="Z92" s="104"/>
      <c r="AA92" s="71"/>
      <c r="AB92" s="104"/>
      <c r="AC92" s="71"/>
      <c r="AD92" s="104"/>
      <c r="AE92" s="71"/>
      <c r="AF92" s="104"/>
      <c r="AG92" s="71"/>
      <c r="AH92" s="104"/>
      <c r="AI92" s="71"/>
      <c r="AJ92" s="104"/>
      <c r="AK92" s="71"/>
      <c r="AL92" s="104"/>
      <c r="AM92" s="71"/>
      <c r="AN92" s="104"/>
      <c r="AO92" s="71"/>
      <c r="AP92" s="104"/>
      <c r="AQ92" s="71"/>
      <c r="AR92" s="104"/>
      <c r="AS92" s="71"/>
      <c r="AT92" s="104"/>
      <c r="AU92" s="71"/>
      <c r="AV92" s="104"/>
      <c r="AW92" s="71"/>
      <c r="AX92" s="104"/>
      <c r="AY92" s="71"/>
    </row>
    <row r="93" spans="1:51">
      <c r="A93" s="64"/>
      <c r="B93" s="64"/>
      <c r="C93" s="64"/>
      <c r="D93" s="64"/>
      <c r="E93" s="69"/>
      <c r="F93" s="69"/>
      <c r="G93" s="65"/>
      <c r="H93" s="3"/>
      <c r="I93" s="70"/>
      <c r="J93" s="70"/>
      <c r="K93" s="72"/>
      <c r="L93" s="104"/>
      <c r="M93" s="71"/>
      <c r="N93" s="104"/>
      <c r="O93" s="71"/>
      <c r="P93" s="104"/>
      <c r="Q93" s="71"/>
      <c r="R93" s="104"/>
      <c r="S93" s="71"/>
      <c r="T93" s="104"/>
      <c r="U93" s="71"/>
      <c r="V93" s="104"/>
      <c r="W93" s="71"/>
      <c r="X93" s="104"/>
      <c r="Y93" s="71"/>
      <c r="Z93" s="104"/>
      <c r="AA93" s="71"/>
      <c r="AB93" s="104"/>
      <c r="AC93" s="71"/>
      <c r="AD93" s="104"/>
      <c r="AE93" s="71"/>
      <c r="AF93" s="104"/>
      <c r="AG93" s="71"/>
      <c r="AH93" s="104"/>
      <c r="AI93" s="71"/>
      <c r="AJ93" s="104"/>
      <c r="AK93" s="71"/>
      <c r="AL93" s="104"/>
      <c r="AM93" s="71"/>
      <c r="AN93" s="104"/>
      <c r="AO93" s="71"/>
      <c r="AP93" s="104"/>
      <c r="AQ93" s="71"/>
      <c r="AR93" s="104"/>
      <c r="AS93" s="71"/>
      <c r="AT93" s="104"/>
      <c r="AU93" s="71"/>
      <c r="AV93" s="104"/>
      <c r="AW93" s="71"/>
      <c r="AX93" s="104"/>
      <c r="AY93" s="71"/>
    </row>
    <row r="94" spans="1:51">
      <c r="A94" s="64"/>
      <c r="B94" s="64"/>
      <c r="C94" s="64"/>
      <c r="D94" s="64"/>
      <c r="E94" s="69"/>
      <c r="F94" s="69"/>
      <c r="G94" s="65"/>
      <c r="H94" s="3"/>
      <c r="I94" s="70"/>
      <c r="J94" s="70"/>
      <c r="K94" s="72"/>
      <c r="L94" s="104"/>
      <c r="M94" s="71"/>
      <c r="N94" s="104"/>
      <c r="O94" s="71"/>
      <c r="P94" s="104"/>
      <c r="Q94" s="71"/>
      <c r="R94" s="104"/>
      <c r="S94" s="71"/>
      <c r="T94" s="104"/>
      <c r="U94" s="71"/>
      <c r="V94" s="104"/>
      <c r="W94" s="71"/>
      <c r="X94" s="104"/>
      <c r="Y94" s="71"/>
      <c r="Z94" s="104"/>
      <c r="AA94" s="71"/>
      <c r="AB94" s="104"/>
      <c r="AC94" s="71"/>
      <c r="AD94" s="104"/>
      <c r="AE94" s="71"/>
      <c r="AF94" s="104"/>
      <c r="AG94" s="71"/>
      <c r="AH94" s="104"/>
      <c r="AI94" s="71"/>
      <c r="AJ94" s="104"/>
      <c r="AK94" s="71"/>
      <c r="AL94" s="104"/>
      <c r="AM94" s="71"/>
      <c r="AN94" s="104"/>
      <c r="AO94" s="71"/>
      <c r="AP94" s="104"/>
      <c r="AQ94" s="71"/>
      <c r="AR94" s="104"/>
      <c r="AS94" s="71"/>
      <c r="AT94" s="104"/>
      <c r="AU94" s="71"/>
      <c r="AV94" s="104"/>
      <c r="AW94" s="71"/>
      <c r="AX94" s="104"/>
      <c r="AY94" s="71"/>
    </row>
    <row r="95" spans="1:51">
      <c r="A95" s="64"/>
      <c r="B95" s="64"/>
      <c r="C95" s="64"/>
      <c r="D95" s="64"/>
      <c r="E95" s="69"/>
      <c r="F95" s="69"/>
      <c r="G95" s="65"/>
      <c r="H95" s="3"/>
      <c r="I95" s="70"/>
      <c r="J95" s="70"/>
      <c r="K95" s="72"/>
      <c r="L95" s="104"/>
      <c r="M95" s="71"/>
      <c r="N95" s="104"/>
      <c r="O95" s="71"/>
      <c r="P95" s="104"/>
      <c r="Q95" s="71"/>
      <c r="R95" s="104"/>
      <c r="S95" s="71"/>
      <c r="T95" s="104"/>
      <c r="U95" s="71"/>
      <c r="V95" s="104"/>
      <c r="W95" s="71"/>
      <c r="X95" s="104"/>
      <c r="Y95" s="71"/>
      <c r="Z95" s="104"/>
      <c r="AA95" s="71"/>
      <c r="AB95" s="104"/>
      <c r="AC95" s="71"/>
      <c r="AD95" s="104"/>
      <c r="AE95" s="71"/>
      <c r="AF95" s="104"/>
      <c r="AG95" s="71"/>
      <c r="AH95" s="104"/>
      <c r="AI95" s="71"/>
      <c r="AJ95" s="104"/>
      <c r="AK95" s="71"/>
      <c r="AL95" s="104"/>
      <c r="AM95" s="71"/>
      <c r="AN95" s="104"/>
      <c r="AO95" s="71"/>
      <c r="AP95" s="104"/>
      <c r="AQ95" s="71"/>
      <c r="AR95" s="104"/>
      <c r="AS95" s="71"/>
      <c r="AT95" s="104"/>
      <c r="AU95" s="71"/>
      <c r="AV95" s="104"/>
      <c r="AW95" s="71"/>
      <c r="AX95" s="104"/>
      <c r="AY95" s="71"/>
    </row>
    <row r="96" spans="1:51">
      <c r="A96" s="64"/>
      <c r="B96" s="64"/>
      <c r="C96" s="64"/>
      <c r="D96" s="64"/>
      <c r="E96" s="69"/>
      <c r="F96" s="69"/>
      <c r="G96" s="65"/>
      <c r="H96" s="3"/>
      <c r="I96" s="70"/>
      <c r="J96" s="70"/>
      <c r="K96" s="72"/>
      <c r="L96" s="104"/>
      <c r="M96" s="71"/>
      <c r="N96" s="104"/>
      <c r="O96" s="71"/>
      <c r="P96" s="104"/>
      <c r="Q96" s="71"/>
      <c r="R96" s="104"/>
      <c r="S96" s="71"/>
      <c r="T96" s="104"/>
      <c r="U96" s="71"/>
      <c r="V96" s="104"/>
      <c r="W96" s="71"/>
      <c r="X96" s="104"/>
      <c r="Y96" s="71"/>
      <c r="Z96" s="104"/>
      <c r="AA96" s="71"/>
      <c r="AB96" s="104"/>
      <c r="AC96" s="71"/>
      <c r="AD96" s="104"/>
      <c r="AE96" s="71"/>
      <c r="AF96" s="104"/>
      <c r="AG96" s="71"/>
      <c r="AH96" s="104"/>
      <c r="AI96" s="71"/>
      <c r="AJ96" s="104"/>
      <c r="AK96" s="71"/>
      <c r="AL96" s="104"/>
      <c r="AM96" s="71"/>
      <c r="AN96" s="104"/>
      <c r="AO96" s="71"/>
      <c r="AP96" s="104"/>
      <c r="AQ96" s="71"/>
      <c r="AR96" s="104"/>
      <c r="AS96" s="71"/>
      <c r="AT96" s="104"/>
      <c r="AU96" s="71"/>
      <c r="AV96" s="104"/>
      <c r="AW96" s="71"/>
      <c r="AX96" s="104"/>
      <c r="AY96" s="71"/>
    </row>
    <row r="97" spans="1:51">
      <c r="A97" s="64"/>
      <c r="B97" s="64"/>
      <c r="C97" s="64"/>
      <c r="D97" s="64"/>
      <c r="E97" s="69"/>
      <c r="F97" s="69"/>
      <c r="G97" s="65"/>
      <c r="H97" s="3"/>
      <c r="I97" s="70"/>
      <c r="J97" s="70"/>
      <c r="K97" s="72"/>
      <c r="L97" s="104"/>
      <c r="M97" s="71"/>
      <c r="N97" s="104"/>
      <c r="O97" s="71"/>
      <c r="P97" s="104"/>
      <c r="Q97" s="71"/>
      <c r="R97" s="104"/>
      <c r="S97" s="71"/>
      <c r="T97" s="104"/>
      <c r="U97" s="71"/>
      <c r="V97" s="104"/>
      <c r="W97" s="71"/>
      <c r="X97" s="104"/>
      <c r="Y97" s="71"/>
      <c r="Z97" s="104"/>
      <c r="AA97" s="71"/>
      <c r="AB97" s="104"/>
      <c r="AC97" s="71"/>
      <c r="AD97" s="104"/>
      <c r="AE97" s="71"/>
      <c r="AF97" s="104"/>
      <c r="AG97" s="71"/>
      <c r="AH97" s="104"/>
      <c r="AI97" s="71"/>
      <c r="AJ97" s="104"/>
      <c r="AK97" s="71"/>
      <c r="AL97" s="104"/>
      <c r="AM97" s="71"/>
      <c r="AN97" s="104"/>
      <c r="AO97" s="71"/>
      <c r="AP97" s="104"/>
      <c r="AQ97" s="71"/>
      <c r="AR97" s="104"/>
      <c r="AS97" s="71"/>
      <c r="AT97" s="104"/>
      <c r="AU97" s="71"/>
      <c r="AV97" s="104"/>
      <c r="AW97" s="71"/>
      <c r="AX97" s="104"/>
      <c r="AY97" s="71"/>
    </row>
    <row r="98" spans="1:51">
      <c r="A98" s="64"/>
      <c r="B98" s="64"/>
      <c r="C98" s="64"/>
      <c r="D98" s="64"/>
      <c r="E98" s="69"/>
      <c r="F98" s="69"/>
      <c r="G98" s="65"/>
      <c r="H98" s="3"/>
      <c r="I98" s="70"/>
      <c r="J98" s="70"/>
      <c r="K98" s="72"/>
      <c r="L98" s="104"/>
      <c r="M98" s="71"/>
      <c r="N98" s="104"/>
      <c r="O98" s="71"/>
      <c r="P98" s="104"/>
      <c r="Q98" s="71"/>
      <c r="R98" s="104"/>
      <c r="S98" s="71"/>
      <c r="T98" s="104"/>
      <c r="U98" s="71"/>
      <c r="V98" s="104"/>
      <c r="W98" s="71"/>
      <c r="X98" s="104"/>
      <c r="Y98" s="71"/>
      <c r="Z98" s="104"/>
      <c r="AA98" s="71"/>
      <c r="AB98" s="104"/>
      <c r="AC98" s="71"/>
      <c r="AD98" s="104"/>
      <c r="AE98" s="71"/>
      <c r="AF98" s="104"/>
      <c r="AG98" s="71"/>
      <c r="AH98" s="104"/>
      <c r="AI98" s="71"/>
      <c r="AJ98" s="104"/>
      <c r="AK98" s="71"/>
      <c r="AL98" s="104"/>
      <c r="AM98" s="71"/>
      <c r="AN98" s="104"/>
      <c r="AO98" s="71"/>
      <c r="AP98" s="104"/>
      <c r="AQ98" s="71"/>
      <c r="AR98" s="104"/>
      <c r="AS98" s="71"/>
      <c r="AT98" s="104"/>
      <c r="AU98" s="71"/>
      <c r="AV98" s="104"/>
      <c r="AW98" s="71"/>
      <c r="AX98" s="104"/>
      <c r="AY98" s="71"/>
    </row>
    <row r="99" spans="1:51">
      <c r="A99" s="64"/>
      <c r="B99" s="64"/>
      <c r="C99" s="64"/>
      <c r="D99" s="64"/>
      <c r="E99" s="69"/>
      <c r="F99" s="69"/>
      <c r="G99" s="65"/>
      <c r="H99" s="3"/>
      <c r="I99" s="70"/>
      <c r="J99" s="70"/>
      <c r="K99" s="72"/>
      <c r="L99" s="104"/>
      <c r="M99" s="71"/>
      <c r="N99" s="104"/>
      <c r="O99" s="71"/>
      <c r="P99" s="104"/>
      <c r="Q99" s="71"/>
      <c r="R99" s="104"/>
      <c r="S99" s="71"/>
      <c r="T99" s="104"/>
      <c r="U99" s="71"/>
      <c r="V99" s="104"/>
      <c r="W99" s="71"/>
      <c r="X99" s="104"/>
      <c r="Y99" s="71"/>
      <c r="Z99" s="104"/>
      <c r="AA99" s="71"/>
      <c r="AB99" s="104"/>
      <c r="AC99" s="71"/>
      <c r="AD99" s="104"/>
      <c r="AE99" s="71"/>
      <c r="AF99" s="104"/>
      <c r="AG99" s="71"/>
      <c r="AH99" s="104"/>
      <c r="AI99" s="71"/>
      <c r="AJ99" s="104"/>
      <c r="AK99" s="71"/>
      <c r="AL99" s="104"/>
      <c r="AM99" s="71"/>
      <c r="AN99" s="104"/>
      <c r="AO99" s="71"/>
      <c r="AP99" s="104"/>
      <c r="AQ99" s="71"/>
      <c r="AR99" s="104"/>
      <c r="AS99" s="71"/>
      <c r="AT99" s="104"/>
      <c r="AU99" s="71"/>
      <c r="AV99" s="104"/>
      <c r="AW99" s="71"/>
      <c r="AX99" s="104"/>
      <c r="AY99" s="71"/>
    </row>
    <row r="100" spans="1:51">
      <c r="A100" s="64"/>
      <c r="B100" s="64"/>
      <c r="C100" s="64"/>
      <c r="D100" s="64"/>
      <c r="E100" s="69"/>
      <c r="F100" s="69"/>
      <c r="G100" s="65"/>
      <c r="H100" s="3"/>
      <c r="I100" s="70"/>
      <c r="J100" s="70"/>
      <c r="K100" s="72"/>
      <c r="L100" s="104"/>
      <c r="M100" s="71"/>
      <c r="N100" s="104"/>
      <c r="O100" s="71"/>
      <c r="P100" s="104"/>
      <c r="Q100" s="71"/>
      <c r="R100" s="104"/>
      <c r="S100" s="71"/>
      <c r="T100" s="104"/>
      <c r="U100" s="71"/>
      <c r="V100" s="104"/>
      <c r="W100" s="71"/>
      <c r="X100" s="104"/>
      <c r="Y100" s="71"/>
      <c r="Z100" s="104"/>
      <c r="AA100" s="71"/>
      <c r="AB100" s="104"/>
      <c r="AC100" s="71"/>
      <c r="AD100" s="104"/>
      <c r="AE100" s="71"/>
      <c r="AF100" s="104"/>
      <c r="AG100" s="71"/>
      <c r="AH100" s="104"/>
      <c r="AI100" s="71"/>
      <c r="AJ100" s="104"/>
      <c r="AK100" s="71"/>
      <c r="AL100" s="104"/>
      <c r="AM100" s="71"/>
      <c r="AN100" s="104"/>
      <c r="AO100" s="71"/>
      <c r="AP100" s="104"/>
      <c r="AQ100" s="71"/>
      <c r="AR100" s="104"/>
      <c r="AS100" s="71"/>
      <c r="AT100" s="104"/>
      <c r="AU100" s="71"/>
      <c r="AV100" s="104"/>
      <c r="AW100" s="71"/>
      <c r="AX100" s="104"/>
      <c r="AY100" s="71"/>
    </row>
    <row r="101" spans="1:51">
      <c r="A101" s="64"/>
      <c r="B101" s="64"/>
      <c r="C101" s="64"/>
      <c r="D101" s="64"/>
      <c r="E101" s="69"/>
      <c r="F101" s="69"/>
      <c r="G101" s="65"/>
      <c r="H101" s="3"/>
      <c r="I101" s="70"/>
      <c r="J101" s="70"/>
      <c r="K101" s="72"/>
      <c r="L101" s="104"/>
      <c r="M101" s="71"/>
      <c r="N101" s="104"/>
      <c r="O101" s="71"/>
      <c r="P101" s="104"/>
      <c r="Q101" s="71"/>
      <c r="R101" s="104"/>
      <c r="S101" s="71"/>
      <c r="T101" s="104"/>
      <c r="U101" s="71"/>
      <c r="V101" s="104"/>
      <c r="W101" s="71"/>
      <c r="X101" s="104"/>
      <c r="Y101" s="71"/>
      <c r="Z101" s="104"/>
      <c r="AA101" s="71"/>
      <c r="AB101" s="104"/>
      <c r="AC101" s="71"/>
      <c r="AD101" s="104"/>
      <c r="AE101" s="71"/>
      <c r="AF101" s="104"/>
      <c r="AG101" s="71"/>
      <c r="AH101" s="104"/>
      <c r="AI101" s="71"/>
      <c r="AJ101" s="104"/>
      <c r="AK101" s="71"/>
      <c r="AL101" s="104"/>
      <c r="AM101" s="71"/>
      <c r="AN101" s="104"/>
      <c r="AO101" s="71"/>
      <c r="AP101" s="104"/>
      <c r="AQ101" s="71"/>
      <c r="AR101" s="104"/>
      <c r="AS101" s="71"/>
      <c r="AT101" s="104"/>
      <c r="AU101" s="71"/>
      <c r="AV101" s="104"/>
      <c r="AW101" s="71"/>
      <c r="AX101" s="104"/>
      <c r="AY101" s="71"/>
    </row>
    <row r="102" spans="1:51">
      <c r="A102" s="64"/>
      <c r="B102" s="64"/>
      <c r="C102" s="64"/>
      <c r="D102" s="64"/>
      <c r="E102" s="69"/>
      <c r="F102" s="69"/>
      <c r="G102" s="65"/>
      <c r="H102" s="3"/>
      <c r="I102" s="70"/>
      <c r="J102" s="70"/>
      <c r="K102" s="72"/>
      <c r="L102" s="104"/>
      <c r="M102" s="71"/>
      <c r="N102" s="104"/>
      <c r="O102" s="71"/>
      <c r="P102" s="104"/>
      <c r="Q102" s="71"/>
      <c r="R102" s="104"/>
      <c r="S102" s="71"/>
      <c r="T102" s="104"/>
      <c r="U102" s="71"/>
      <c r="V102" s="104"/>
      <c r="W102" s="71"/>
      <c r="X102" s="104"/>
      <c r="Y102" s="71"/>
      <c r="Z102" s="104"/>
      <c r="AA102" s="71"/>
      <c r="AB102" s="104"/>
      <c r="AC102" s="71"/>
      <c r="AD102" s="104"/>
      <c r="AE102" s="71"/>
      <c r="AF102" s="104"/>
      <c r="AG102" s="71"/>
      <c r="AH102" s="104"/>
      <c r="AI102" s="71"/>
      <c r="AJ102" s="104"/>
      <c r="AK102" s="71"/>
      <c r="AL102" s="104"/>
      <c r="AM102" s="71"/>
      <c r="AN102" s="104"/>
      <c r="AO102" s="71"/>
      <c r="AP102" s="104"/>
      <c r="AQ102" s="71"/>
      <c r="AR102" s="104"/>
      <c r="AS102" s="71"/>
      <c r="AT102" s="104"/>
      <c r="AU102" s="71"/>
      <c r="AV102" s="104"/>
      <c r="AW102" s="71"/>
      <c r="AX102" s="104"/>
      <c r="AY102" s="71"/>
    </row>
    <row r="103" spans="1:51">
      <c r="A103" s="64"/>
      <c r="B103" s="64"/>
      <c r="C103" s="64"/>
      <c r="D103" s="64"/>
      <c r="E103" s="69"/>
      <c r="F103" s="69"/>
      <c r="G103" s="65"/>
      <c r="H103" s="3"/>
      <c r="I103" s="70"/>
      <c r="J103" s="70"/>
      <c r="K103" s="72"/>
      <c r="L103" s="104"/>
      <c r="M103" s="71"/>
      <c r="N103" s="104"/>
      <c r="O103" s="71"/>
      <c r="P103" s="104"/>
      <c r="Q103" s="71"/>
      <c r="R103" s="104"/>
      <c r="S103" s="71"/>
      <c r="T103" s="104"/>
      <c r="U103" s="71"/>
      <c r="V103" s="104"/>
      <c r="W103" s="71"/>
      <c r="X103" s="104"/>
      <c r="Y103" s="71"/>
      <c r="Z103" s="104"/>
      <c r="AA103" s="71"/>
      <c r="AB103" s="104"/>
      <c r="AC103" s="71"/>
      <c r="AD103" s="104"/>
      <c r="AE103" s="71"/>
      <c r="AF103" s="104"/>
      <c r="AG103" s="71"/>
      <c r="AH103" s="104"/>
      <c r="AI103" s="71"/>
      <c r="AJ103" s="104"/>
      <c r="AK103" s="71"/>
      <c r="AL103" s="104"/>
      <c r="AM103" s="71"/>
      <c r="AN103" s="104"/>
      <c r="AO103" s="71"/>
      <c r="AP103" s="104"/>
      <c r="AQ103" s="71"/>
      <c r="AR103" s="104"/>
      <c r="AS103" s="71"/>
      <c r="AT103" s="104"/>
      <c r="AU103" s="71"/>
      <c r="AV103" s="104"/>
      <c r="AW103" s="71"/>
      <c r="AX103" s="104"/>
      <c r="AY103" s="71"/>
    </row>
    <row r="104" spans="1:51">
      <c r="A104" s="64"/>
      <c r="B104" s="64"/>
      <c r="C104" s="64"/>
      <c r="D104" s="64"/>
      <c r="E104" s="69"/>
      <c r="F104" s="69"/>
      <c r="G104" s="65"/>
      <c r="H104" s="3"/>
      <c r="I104" s="70"/>
      <c r="J104" s="70"/>
      <c r="K104" s="72"/>
      <c r="L104" s="104"/>
      <c r="M104" s="71"/>
      <c r="N104" s="104"/>
      <c r="O104" s="71"/>
      <c r="P104" s="104"/>
      <c r="Q104" s="71"/>
      <c r="R104" s="104"/>
      <c r="S104" s="71"/>
      <c r="T104" s="104"/>
      <c r="U104" s="71"/>
      <c r="V104" s="104"/>
      <c r="W104" s="71"/>
      <c r="X104" s="104"/>
      <c r="Y104" s="71"/>
      <c r="Z104" s="104"/>
      <c r="AA104" s="71"/>
      <c r="AB104" s="104"/>
      <c r="AC104" s="71"/>
      <c r="AD104" s="104"/>
      <c r="AE104" s="71"/>
      <c r="AF104" s="104"/>
      <c r="AG104" s="71"/>
      <c r="AH104" s="104"/>
      <c r="AI104" s="71"/>
      <c r="AJ104" s="104"/>
      <c r="AK104" s="71"/>
      <c r="AL104" s="104"/>
      <c r="AM104" s="71"/>
      <c r="AN104" s="104"/>
      <c r="AO104" s="71"/>
      <c r="AP104" s="104"/>
      <c r="AQ104" s="71"/>
      <c r="AR104" s="104"/>
      <c r="AS104" s="71"/>
      <c r="AT104" s="104"/>
      <c r="AU104" s="71"/>
      <c r="AV104" s="104"/>
      <c r="AW104" s="71"/>
      <c r="AX104" s="104"/>
      <c r="AY104" s="71"/>
    </row>
    <row r="105" spans="1:51">
      <c r="A105" s="64"/>
      <c r="B105" s="64"/>
      <c r="C105" s="64"/>
      <c r="D105" s="64"/>
      <c r="E105" s="69"/>
      <c r="F105" s="69"/>
      <c r="G105" s="65"/>
      <c r="H105" s="3"/>
      <c r="I105" s="70"/>
      <c r="J105" s="70"/>
      <c r="K105" s="72"/>
      <c r="L105" s="104"/>
      <c r="M105" s="71"/>
      <c r="N105" s="104"/>
      <c r="O105" s="71"/>
      <c r="P105" s="104"/>
      <c r="Q105" s="71"/>
      <c r="R105" s="104"/>
      <c r="S105" s="71"/>
      <c r="T105" s="104"/>
      <c r="U105" s="71"/>
      <c r="V105" s="104"/>
      <c r="W105" s="71"/>
      <c r="X105" s="104"/>
      <c r="Y105" s="71"/>
      <c r="Z105" s="104"/>
      <c r="AA105" s="71"/>
      <c r="AB105" s="104"/>
      <c r="AC105" s="71"/>
      <c r="AD105" s="104"/>
      <c r="AE105" s="71"/>
      <c r="AF105" s="104"/>
      <c r="AG105" s="71"/>
      <c r="AH105" s="104"/>
      <c r="AI105" s="71"/>
      <c r="AJ105" s="104"/>
      <c r="AK105" s="71"/>
      <c r="AL105" s="104"/>
      <c r="AM105" s="71"/>
      <c r="AN105" s="104"/>
      <c r="AO105" s="71"/>
      <c r="AP105" s="104"/>
      <c r="AQ105" s="71"/>
      <c r="AR105" s="104"/>
      <c r="AS105" s="71"/>
      <c r="AT105" s="104"/>
      <c r="AU105" s="71"/>
      <c r="AV105" s="104"/>
      <c r="AW105" s="71"/>
      <c r="AX105" s="104"/>
      <c r="AY105" s="71"/>
    </row>
    <row r="106" spans="1:51" ht="13.8" thickBot="1">
      <c r="A106" s="75"/>
      <c r="B106" s="75"/>
      <c r="C106" s="75"/>
      <c r="D106" s="75"/>
      <c r="E106" s="105"/>
      <c r="F106" s="105"/>
      <c r="G106" s="106"/>
      <c r="H106" s="107"/>
      <c r="I106" s="108"/>
      <c r="J106" s="108"/>
      <c r="K106" s="109"/>
      <c r="L106" s="110"/>
      <c r="M106" s="111"/>
      <c r="N106" s="110"/>
      <c r="O106" s="111"/>
      <c r="P106" s="110"/>
      <c r="Q106" s="111"/>
      <c r="R106" s="110"/>
      <c r="S106" s="111"/>
      <c r="T106" s="110"/>
      <c r="U106" s="111"/>
      <c r="V106" s="110"/>
      <c r="W106" s="111"/>
      <c r="X106" s="110"/>
      <c r="Y106" s="111"/>
      <c r="Z106" s="110"/>
      <c r="AA106" s="111"/>
      <c r="AB106" s="110"/>
      <c r="AC106" s="111"/>
      <c r="AD106" s="110"/>
      <c r="AE106" s="111"/>
      <c r="AF106" s="110"/>
      <c r="AG106" s="111"/>
      <c r="AH106" s="110"/>
      <c r="AI106" s="111"/>
      <c r="AJ106" s="110"/>
      <c r="AK106" s="111"/>
      <c r="AL106" s="110"/>
      <c r="AM106" s="111"/>
      <c r="AN106" s="110"/>
      <c r="AO106" s="111"/>
      <c r="AP106" s="110"/>
      <c r="AQ106" s="111"/>
      <c r="AR106" s="110"/>
      <c r="AS106" s="111"/>
      <c r="AT106" s="110"/>
      <c r="AU106" s="111"/>
      <c r="AV106" s="110"/>
      <c r="AW106" s="111"/>
      <c r="AX106" s="110"/>
      <c r="AY106" s="111"/>
    </row>
  </sheetData>
  <mergeCells count="20">
    <mergeCell ref="V5:W5"/>
    <mergeCell ref="X5:Y5"/>
    <mergeCell ref="Z5:AA5"/>
    <mergeCell ref="AB5:AC5"/>
    <mergeCell ref="L5:M5"/>
    <mergeCell ref="N5:O5"/>
    <mergeCell ref="P5:Q5"/>
    <mergeCell ref="R5:S5"/>
    <mergeCell ref="T5:U5"/>
    <mergeCell ref="AD5:AE5"/>
    <mergeCell ref="AF5:AG5"/>
    <mergeCell ref="AV5:AW5"/>
    <mergeCell ref="AX5:AY5"/>
    <mergeCell ref="AJ5:AK5"/>
    <mergeCell ref="AL5:AM5"/>
    <mergeCell ref="AN5:AO5"/>
    <mergeCell ref="AP5:AQ5"/>
    <mergeCell ref="AR5:AS5"/>
    <mergeCell ref="AT5:AU5"/>
    <mergeCell ref="AH5:AI5"/>
  </mergeCells>
  <pageMargins left="0.70866141732283472" right="0.70866141732283472" top="0.74803149606299213" bottom="0.74803149606299213" header="0.31496062992125984" footer="0.31496062992125984"/>
  <pageSetup paperSize="9" scale="69" pageOrder="overThenDown"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8"/>
  </sheetPr>
  <dimension ref="A1:BQ2181"/>
  <sheetViews>
    <sheetView zoomScaleNormal="100" workbookViewId="0">
      <pane xSplit="3" ySplit="6" topLeftCell="D7" activePane="bottomRight" state="frozen"/>
      <selection pane="topRight" activeCell="D1" sqref="D1"/>
      <selection pane="bottomLeft" activeCell="A6" sqref="A6"/>
      <selection pane="bottomRight" activeCell="A10" sqref="A10"/>
    </sheetView>
  </sheetViews>
  <sheetFormatPr defaultColWidth="9.109375" defaultRowHeight="13.2"/>
  <cols>
    <col min="1" max="1" width="30.109375" style="55" customWidth="1"/>
    <col min="2" max="2" width="23.44140625" style="55" customWidth="1"/>
    <col min="3" max="3" width="18.88671875" style="55" customWidth="1"/>
    <col min="4" max="4" width="32.6640625" style="55" customWidth="1"/>
    <col min="5" max="5" width="17.33203125" style="55" customWidth="1"/>
    <col min="6" max="6" width="15.109375" style="55" customWidth="1"/>
    <col min="7" max="7" width="13.6640625" style="55" customWidth="1"/>
    <col min="8" max="8" width="14.88671875" style="55" customWidth="1"/>
    <col min="9" max="9" width="11.6640625" style="55" customWidth="1"/>
    <col min="10" max="10" width="14.109375" style="55" customWidth="1"/>
    <col min="11" max="11" width="16" style="56" customWidth="1"/>
    <col min="12" max="12" width="14.6640625" style="55" customWidth="1"/>
    <col min="13" max="13" width="37.5546875" style="55" bestFit="1" customWidth="1"/>
    <col min="14" max="18" width="14.6640625" style="55" customWidth="1"/>
    <col min="19" max="68" width="19.6640625" style="55" customWidth="1"/>
    <col min="69" max="16384" width="9.109375" style="55"/>
  </cols>
  <sheetData>
    <row r="1" spans="1:69" ht="26.4">
      <c r="A1" s="5" t="s">
        <v>0</v>
      </c>
      <c r="B1" s="5" t="s">
        <v>1</v>
      </c>
      <c r="C1" s="5" t="s">
        <v>2</v>
      </c>
      <c r="D1" s="5" t="s">
        <v>8</v>
      </c>
      <c r="E1" s="5" t="s">
        <v>3</v>
      </c>
      <c r="F1" s="5" t="s">
        <v>4</v>
      </c>
      <c r="G1" s="5" t="s">
        <v>5</v>
      </c>
      <c r="H1" s="5" t="s">
        <v>6</v>
      </c>
      <c r="I1" s="5" t="s">
        <v>7</v>
      </c>
      <c r="J1" s="5" t="s">
        <v>444</v>
      </c>
      <c r="K1" s="5" t="s">
        <v>603</v>
      </c>
      <c r="L1" s="5" t="s">
        <v>1758</v>
      </c>
      <c r="M1" s="5" t="s">
        <v>1789</v>
      </c>
    </row>
    <row r="2" spans="1:69">
      <c r="A2" s="194"/>
      <c r="B2" s="1"/>
      <c r="C2" s="1"/>
      <c r="D2" s="3"/>
      <c r="E2" s="116"/>
      <c r="F2" s="2"/>
      <c r="G2" s="1"/>
      <c r="H2" s="3"/>
      <c r="I2" s="7"/>
      <c r="J2" s="168" t="e">
        <f>IF(C2="-","",VLOOKUP(C2,StarCAM_Issuers_Table,2,0))</f>
        <v>#N/A</v>
      </c>
      <c r="K2" s="87" t="e">
        <f>IF(D2="-","",VLOOKUP(D2,Market_Maker_Table,2,0))</f>
        <v>#N/A</v>
      </c>
      <c r="L2" s="1" t="s">
        <v>1131</v>
      </c>
      <c r="M2" s="226" t="str">
        <f>IF(L2="-","",VLOOKUP(L2,EUSIPA_Table,2,0))</f>
        <v>Other</v>
      </c>
    </row>
    <row r="3" spans="1:69">
      <c r="A3" s="186"/>
      <c r="B3" s="88"/>
      <c r="C3" s="88"/>
      <c r="D3" s="88"/>
      <c r="E3" s="89"/>
      <c r="F3" s="90"/>
      <c r="G3" s="91"/>
      <c r="H3" s="92"/>
      <c r="I3" s="91"/>
      <c r="J3" s="93"/>
      <c r="K3" s="74"/>
    </row>
    <row r="4" spans="1:69" s="187" customFormat="1" ht="13.8" thickBot="1">
      <c r="A4" s="6" t="s">
        <v>1072</v>
      </c>
      <c r="B4" s="221"/>
      <c r="C4" s="221"/>
      <c r="D4" s="221"/>
      <c r="E4" s="221"/>
      <c r="F4" s="221"/>
      <c r="G4" s="221"/>
      <c r="H4" s="221"/>
      <c r="I4" s="221"/>
      <c r="J4" s="221"/>
      <c r="K4" s="221"/>
      <c r="S4" s="63"/>
      <c r="T4" s="219"/>
      <c r="U4" s="219"/>
      <c r="V4" s="63"/>
    </row>
    <row r="5" spans="1:69" ht="78" customHeight="1">
      <c r="A5" s="256" t="s">
        <v>1171</v>
      </c>
      <c r="B5" s="256"/>
      <c r="C5" s="256"/>
      <c r="D5" s="93"/>
      <c r="E5" s="93"/>
      <c r="F5" s="93"/>
      <c r="G5" s="93"/>
      <c r="H5" s="93"/>
      <c r="I5" s="93"/>
      <c r="J5" s="93"/>
      <c r="K5" s="220"/>
      <c r="L5" s="220"/>
      <c r="M5" s="220"/>
      <c r="N5" s="220"/>
      <c r="O5" s="220"/>
      <c r="P5" s="220"/>
      <c r="Q5" s="220"/>
      <c r="R5" s="220"/>
      <c r="T5" s="254" t="s">
        <v>1006</v>
      </c>
      <c r="U5" s="255"/>
      <c r="V5" s="255"/>
      <c r="W5" s="255"/>
      <c r="X5" s="255"/>
      <c r="Y5" s="254" t="s">
        <v>1061</v>
      </c>
      <c r="Z5" s="255"/>
      <c r="AA5" s="255"/>
      <c r="AB5" s="255"/>
      <c r="AC5" s="255"/>
      <c r="AD5" s="254" t="s">
        <v>1062</v>
      </c>
      <c r="AE5" s="255"/>
      <c r="AF5" s="255"/>
      <c r="AG5" s="255"/>
      <c r="AH5" s="255"/>
      <c r="AI5" s="254" t="s">
        <v>1063</v>
      </c>
      <c r="AJ5" s="255"/>
      <c r="AK5" s="255"/>
      <c r="AL5" s="255"/>
      <c r="AM5" s="255"/>
      <c r="AN5" s="254" t="s">
        <v>1064</v>
      </c>
      <c r="AO5" s="255"/>
      <c r="AP5" s="255"/>
      <c r="AQ5" s="255"/>
      <c r="AR5" s="255"/>
      <c r="AS5" s="254" t="s">
        <v>1065</v>
      </c>
      <c r="AT5" s="255"/>
      <c r="AU5" s="255"/>
      <c r="AV5" s="255"/>
      <c r="AW5" s="255"/>
      <c r="AX5" s="254" t="s">
        <v>1066</v>
      </c>
      <c r="AY5" s="255"/>
      <c r="AZ5" s="255"/>
      <c r="BA5" s="255"/>
      <c r="BB5" s="255"/>
      <c r="BC5" s="254" t="s">
        <v>1067</v>
      </c>
      <c r="BD5" s="255"/>
      <c r="BE5" s="255"/>
      <c r="BF5" s="255"/>
      <c r="BG5" s="255"/>
      <c r="BH5" s="254" t="s">
        <v>1068</v>
      </c>
      <c r="BI5" s="255"/>
      <c r="BJ5" s="255"/>
      <c r="BK5" s="255"/>
      <c r="BL5" s="255"/>
      <c r="BM5" s="254" t="s">
        <v>1069</v>
      </c>
      <c r="BN5" s="255"/>
      <c r="BO5" s="255"/>
      <c r="BP5" s="255"/>
      <c r="BQ5" s="255"/>
    </row>
    <row r="6" spans="1:69" ht="39.6">
      <c r="A6" s="5" t="s">
        <v>9</v>
      </c>
      <c r="B6" s="5" t="s">
        <v>1755</v>
      </c>
      <c r="C6" s="5" t="s">
        <v>10</v>
      </c>
      <c r="D6" s="5" t="s">
        <v>11</v>
      </c>
      <c r="E6" s="5" t="s">
        <v>840</v>
      </c>
      <c r="F6" s="5" t="s">
        <v>13</v>
      </c>
      <c r="G6" s="5" t="s">
        <v>14</v>
      </c>
      <c r="H6" s="5" t="s">
        <v>567</v>
      </c>
      <c r="I6" s="5" t="s">
        <v>568</v>
      </c>
      <c r="J6" s="5" t="s">
        <v>849</v>
      </c>
      <c r="K6" s="5" t="s">
        <v>17</v>
      </c>
      <c r="L6" s="5" t="s">
        <v>858</v>
      </c>
      <c r="M6" s="5" t="s">
        <v>846</v>
      </c>
      <c r="N6" s="5" t="s">
        <v>847</v>
      </c>
      <c r="O6" s="5" t="s">
        <v>16</v>
      </c>
      <c r="P6" s="5" t="s">
        <v>852</v>
      </c>
      <c r="Q6" s="5" t="s">
        <v>853</v>
      </c>
      <c r="R6" s="5" t="s">
        <v>627</v>
      </c>
      <c r="S6" s="5" t="s">
        <v>854</v>
      </c>
      <c r="T6" s="201" t="s">
        <v>855</v>
      </c>
      <c r="U6" s="202" t="s">
        <v>856</v>
      </c>
      <c r="V6" s="202" t="s">
        <v>241</v>
      </c>
      <c r="W6" s="202" t="s">
        <v>857</v>
      </c>
      <c r="X6" s="202" t="s">
        <v>243</v>
      </c>
      <c r="Y6" s="201" t="s">
        <v>855</v>
      </c>
      <c r="Z6" s="202" t="s">
        <v>856</v>
      </c>
      <c r="AA6" s="202" t="s">
        <v>241</v>
      </c>
      <c r="AB6" s="202" t="s">
        <v>857</v>
      </c>
      <c r="AC6" s="202" t="s">
        <v>243</v>
      </c>
      <c r="AD6" s="201" t="s">
        <v>855</v>
      </c>
      <c r="AE6" s="202" t="s">
        <v>856</v>
      </c>
      <c r="AF6" s="202" t="s">
        <v>241</v>
      </c>
      <c r="AG6" s="202" t="s">
        <v>857</v>
      </c>
      <c r="AH6" s="202" t="s">
        <v>243</v>
      </c>
      <c r="AI6" s="201" t="s">
        <v>855</v>
      </c>
      <c r="AJ6" s="202" t="s">
        <v>856</v>
      </c>
      <c r="AK6" s="202" t="s">
        <v>241</v>
      </c>
      <c r="AL6" s="202" t="s">
        <v>857</v>
      </c>
      <c r="AM6" s="202" t="s">
        <v>243</v>
      </c>
      <c r="AN6" s="201" t="s">
        <v>855</v>
      </c>
      <c r="AO6" s="202" t="s">
        <v>856</v>
      </c>
      <c r="AP6" s="202" t="s">
        <v>241</v>
      </c>
      <c r="AQ6" s="202" t="s">
        <v>857</v>
      </c>
      <c r="AR6" s="202" t="s">
        <v>243</v>
      </c>
      <c r="AS6" s="201" t="s">
        <v>855</v>
      </c>
      <c r="AT6" s="202" t="s">
        <v>856</v>
      </c>
      <c r="AU6" s="202" t="s">
        <v>241</v>
      </c>
      <c r="AV6" s="202" t="s">
        <v>857</v>
      </c>
      <c r="AW6" s="202" t="s">
        <v>243</v>
      </c>
      <c r="AX6" s="201" t="s">
        <v>855</v>
      </c>
      <c r="AY6" s="202" t="s">
        <v>856</v>
      </c>
      <c r="AZ6" s="202" t="s">
        <v>241</v>
      </c>
      <c r="BA6" s="202" t="s">
        <v>857</v>
      </c>
      <c r="BB6" s="202" t="s">
        <v>243</v>
      </c>
      <c r="BC6" s="201" t="s">
        <v>855</v>
      </c>
      <c r="BD6" s="202" t="s">
        <v>856</v>
      </c>
      <c r="BE6" s="202" t="s">
        <v>241</v>
      </c>
      <c r="BF6" s="202" t="s">
        <v>857</v>
      </c>
      <c r="BG6" s="202" t="s">
        <v>243</v>
      </c>
      <c r="BH6" s="201" t="s">
        <v>855</v>
      </c>
      <c r="BI6" s="202" t="s">
        <v>856</v>
      </c>
      <c r="BJ6" s="202" t="s">
        <v>241</v>
      </c>
      <c r="BK6" s="202" t="s">
        <v>857</v>
      </c>
      <c r="BL6" s="202" t="s">
        <v>243</v>
      </c>
      <c r="BM6" s="201" t="s">
        <v>855</v>
      </c>
      <c r="BN6" s="202" t="s">
        <v>856</v>
      </c>
      <c r="BO6" s="202" t="s">
        <v>241</v>
      </c>
      <c r="BP6" s="202" t="s">
        <v>857</v>
      </c>
      <c r="BQ6" s="202" t="s">
        <v>243</v>
      </c>
    </row>
    <row r="7" spans="1:69" ht="14.4">
      <c r="A7" s="120"/>
      <c r="B7" s="120"/>
      <c r="C7" s="120"/>
      <c r="D7" s="241"/>
      <c r="E7" s="194"/>
      <c r="F7" s="194"/>
      <c r="G7" s="194"/>
      <c r="H7" s="195"/>
      <c r="I7" s="195"/>
      <c r="J7" s="195"/>
      <c r="K7" s="196"/>
      <c r="L7" s="218"/>
      <c r="M7" s="198"/>
      <c r="N7" s="198"/>
      <c r="O7" s="198"/>
      <c r="P7" s="195"/>
      <c r="Q7" s="195"/>
      <c r="R7" s="198"/>
      <c r="S7" s="198"/>
      <c r="T7" s="194"/>
      <c r="U7" s="194"/>
      <c r="V7" s="194" t="str">
        <f t="shared" ref="V7:V10" si="0">IF(ISERROR(VLOOKUP(U7,WC_ISIN_Lookup,2,)),"",VLOOKUP(U7,WC_ISIN_Lookup,2,))</f>
        <v/>
      </c>
      <c r="W7" s="200"/>
      <c r="X7" s="198"/>
      <c r="Y7" s="194"/>
      <c r="Z7" s="194"/>
      <c r="AA7" s="194" t="str">
        <f t="shared" ref="AA7:AA69" si="1">IF(ISERROR(VLOOKUP(Z7,WC_ISIN_Lookup,2,)),"",VLOOKUP(Z7,WC_ISIN_Lookup,2,))</f>
        <v/>
      </c>
      <c r="AB7" s="200"/>
      <c r="AC7" s="198"/>
      <c r="AD7" s="194"/>
      <c r="AE7" s="194"/>
      <c r="AF7" s="194" t="str">
        <f t="shared" ref="AF7:AF69" si="2">IF(ISERROR(VLOOKUP(AE7,WC_ISIN_Lookup,2,)),"",VLOOKUP(AE7,WC_ISIN_Lookup,2,))</f>
        <v/>
      </c>
      <c r="AG7" s="200"/>
      <c r="AH7" s="198"/>
      <c r="AI7" s="194"/>
      <c r="AJ7" s="194"/>
      <c r="AK7" s="194" t="str">
        <f t="shared" ref="AK7:AK69" si="3">IF(ISERROR(VLOOKUP(AJ7,WC_ISIN_Lookup,2,)),"",VLOOKUP(AJ7,WC_ISIN_Lookup,2,))</f>
        <v/>
      </c>
      <c r="AL7" s="200"/>
      <c r="AM7" s="198"/>
      <c r="AN7" s="194"/>
      <c r="AO7" s="194"/>
      <c r="AP7" s="194" t="str">
        <f t="shared" ref="AP7:AP69" si="4">IF(ISERROR(VLOOKUP(AO7,WC_ISIN_Lookup,2,)),"",VLOOKUP(AO7,WC_ISIN_Lookup,2,))</f>
        <v/>
      </c>
      <c r="AQ7" s="200"/>
      <c r="AR7" s="198"/>
      <c r="AS7" s="194"/>
      <c r="AT7" s="194"/>
      <c r="AU7" s="194" t="str">
        <f t="shared" ref="AU7:AU69" si="5">IF(ISERROR(VLOOKUP(AT7,WC_ISIN_Lookup,2,)),"",VLOOKUP(AT7,WC_ISIN_Lookup,2,))</f>
        <v/>
      </c>
      <c r="AV7" s="200"/>
      <c r="AW7" s="198"/>
      <c r="AX7" s="194"/>
      <c r="AY7" s="194"/>
      <c r="AZ7" s="194" t="str">
        <f t="shared" ref="AZ7:AZ69" si="6">IF(ISERROR(VLOOKUP(AY7,WC_ISIN_Lookup,2,)),"",VLOOKUP(AY7,WC_ISIN_Lookup,2,))</f>
        <v/>
      </c>
      <c r="BA7" s="200"/>
      <c r="BB7" s="198"/>
      <c r="BC7" s="194"/>
      <c r="BD7" s="194"/>
      <c r="BE7" s="194" t="str">
        <f t="shared" ref="BE7:BE69" si="7">IF(ISERROR(VLOOKUP(BD7,WC_ISIN_Lookup,2,)),"",VLOOKUP(BD7,WC_ISIN_Lookup,2,))</f>
        <v/>
      </c>
      <c r="BF7" s="200"/>
      <c r="BG7" s="198"/>
      <c r="BH7" s="194"/>
      <c r="BI7" s="194"/>
      <c r="BJ7" s="194" t="str">
        <f t="shared" ref="BJ7:BJ69" si="8">IF(ISERROR(VLOOKUP(BI7,WC_ISIN_Lookup,2,)),"",VLOOKUP(BI7,WC_ISIN_Lookup,2,))</f>
        <v/>
      </c>
      <c r="BK7" s="200"/>
      <c r="BL7" s="198"/>
      <c r="BM7" s="194"/>
      <c r="BN7" s="194"/>
      <c r="BO7" s="194" t="str">
        <f t="shared" ref="BO7:BO69" si="9">IF(ISERROR(VLOOKUP(BN7,WC_ISIN_Lookup,2,)),"",VLOOKUP(BN7,WC_ISIN_Lookup,2,))</f>
        <v/>
      </c>
      <c r="BP7" s="200"/>
      <c r="BQ7" s="198"/>
    </row>
    <row r="8" spans="1:69" ht="14.4">
      <c r="A8" s="120"/>
      <c r="B8" s="120"/>
      <c r="C8" s="120"/>
      <c r="D8" s="120"/>
      <c r="E8" s="194"/>
      <c r="F8" s="194"/>
      <c r="G8" s="194"/>
      <c r="H8" s="195"/>
      <c r="I8" s="195"/>
      <c r="J8" s="195"/>
      <c r="K8" s="196"/>
      <c r="L8" s="218"/>
      <c r="M8" s="198"/>
      <c r="N8" s="198"/>
      <c r="O8" s="198"/>
      <c r="P8" s="195"/>
      <c r="Q8" s="195"/>
      <c r="R8" s="198"/>
      <c r="S8" s="198"/>
      <c r="T8" s="194"/>
      <c r="U8" s="194"/>
      <c r="V8" s="194" t="str">
        <f t="shared" si="0"/>
        <v/>
      </c>
      <c r="W8" s="200"/>
      <c r="X8" s="198"/>
      <c r="Y8" s="194"/>
      <c r="Z8" s="194"/>
      <c r="AA8" s="194" t="str">
        <f t="shared" si="1"/>
        <v/>
      </c>
      <c r="AB8" s="200"/>
      <c r="AC8" s="198"/>
      <c r="AD8" s="194"/>
      <c r="AE8" s="194"/>
      <c r="AF8" s="194" t="str">
        <f t="shared" si="2"/>
        <v/>
      </c>
      <c r="AG8" s="200"/>
      <c r="AH8" s="198"/>
      <c r="AI8" s="194"/>
      <c r="AJ8" s="194"/>
      <c r="AK8" s="194" t="str">
        <f t="shared" si="3"/>
        <v/>
      </c>
      <c r="AL8" s="200"/>
      <c r="AM8" s="198"/>
      <c r="AN8" s="194"/>
      <c r="AO8" s="194"/>
      <c r="AP8" s="194" t="str">
        <f t="shared" si="4"/>
        <v/>
      </c>
      <c r="AQ8" s="200"/>
      <c r="AR8" s="198"/>
      <c r="AS8" s="194"/>
      <c r="AT8" s="194"/>
      <c r="AU8" s="194" t="str">
        <f t="shared" si="5"/>
        <v/>
      </c>
      <c r="AV8" s="200"/>
      <c r="AW8" s="198"/>
      <c r="AX8" s="194"/>
      <c r="AY8" s="194"/>
      <c r="AZ8" s="194" t="str">
        <f t="shared" si="6"/>
        <v/>
      </c>
      <c r="BA8" s="200"/>
      <c r="BB8" s="198"/>
      <c r="BC8" s="194"/>
      <c r="BD8" s="194"/>
      <c r="BE8" s="194" t="str">
        <f t="shared" si="7"/>
        <v/>
      </c>
      <c r="BF8" s="200"/>
      <c r="BG8" s="198"/>
      <c r="BH8" s="194"/>
      <c r="BI8" s="194"/>
      <c r="BJ8" s="194" t="str">
        <f t="shared" si="8"/>
        <v/>
      </c>
      <c r="BK8" s="200"/>
      <c r="BL8" s="198"/>
      <c r="BM8" s="194"/>
      <c r="BN8" s="194"/>
      <c r="BO8" s="194" t="str">
        <f t="shared" si="9"/>
        <v/>
      </c>
      <c r="BP8" s="200"/>
      <c r="BQ8" s="198"/>
    </row>
    <row r="9" spans="1:69" ht="14.4">
      <c r="A9" s="120"/>
      <c r="B9" s="120"/>
      <c r="C9" s="120"/>
      <c r="D9" s="120"/>
      <c r="E9" s="194"/>
      <c r="F9" s="194"/>
      <c r="G9" s="194"/>
      <c r="H9" s="195"/>
      <c r="I9" s="195"/>
      <c r="J9" s="195"/>
      <c r="K9" s="196"/>
      <c r="L9" s="218"/>
      <c r="M9" s="198"/>
      <c r="N9" s="198"/>
      <c r="O9" s="198"/>
      <c r="P9" s="195"/>
      <c r="Q9" s="195"/>
      <c r="R9" s="198"/>
      <c r="S9" s="198"/>
      <c r="T9" s="194"/>
      <c r="U9" s="194"/>
      <c r="V9" s="194" t="str">
        <f t="shared" si="0"/>
        <v/>
      </c>
      <c r="W9" s="200"/>
      <c r="X9" s="198"/>
      <c r="Y9" s="194"/>
      <c r="Z9" s="194"/>
      <c r="AA9" s="194" t="str">
        <f t="shared" si="1"/>
        <v/>
      </c>
      <c r="AB9" s="200"/>
      <c r="AC9" s="198"/>
      <c r="AD9" s="194"/>
      <c r="AE9" s="194"/>
      <c r="AF9" s="194" t="str">
        <f t="shared" si="2"/>
        <v/>
      </c>
      <c r="AG9" s="200"/>
      <c r="AH9" s="198"/>
      <c r="AI9" s="194"/>
      <c r="AJ9" s="194"/>
      <c r="AK9" s="194" t="str">
        <f t="shared" si="3"/>
        <v/>
      </c>
      <c r="AL9" s="200"/>
      <c r="AM9" s="198"/>
      <c r="AN9" s="194"/>
      <c r="AO9" s="194"/>
      <c r="AP9" s="194" t="str">
        <f t="shared" si="4"/>
        <v/>
      </c>
      <c r="AQ9" s="200"/>
      <c r="AR9" s="198"/>
      <c r="AS9" s="194"/>
      <c r="AT9" s="194"/>
      <c r="AU9" s="194" t="str">
        <f t="shared" si="5"/>
        <v/>
      </c>
      <c r="AV9" s="200"/>
      <c r="AW9" s="198"/>
      <c r="AX9" s="194"/>
      <c r="AY9" s="194"/>
      <c r="AZ9" s="194" t="str">
        <f t="shared" si="6"/>
        <v/>
      </c>
      <c r="BA9" s="200"/>
      <c r="BB9" s="198"/>
      <c r="BC9" s="194"/>
      <c r="BD9" s="194"/>
      <c r="BE9" s="194" t="str">
        <f t="shared" si="7"/>
        <v/>
      </c>
      <c r="BF9" s="200"/>
      <c r="BG9" s="198"/>
      <c r="BH9" s="194"/>
      <c r="BI9" s="194"/>
      <c r="BJ9" s="194" t="str">
        <f t="shared" si="8"/>
        <v/>
      </c>
      <c r="BK9" s="200"/>
      <c r="BL9" s="198"/>
      <c r="BM9" s="194"/>
      <c r="BN9" s="194"/>
      <c r="BO9" s="194" t="str">
        <f t="shared" si="9"/>
        <v/>
      </c>
      <c r="BP9" s="200"/>
      <c r="BQ9" s="198"/>
    </row>
    <row r="10" spans="1:69" ht="14.4">
      <c r="A10" s="120"/>
      <c r="B10" s="120"/>
      <c r="C10" s="120"/>
      <c r="D10" s="120"/>
      <c r="E10" s="194"/>
      <c r="F10" s="194"/>
      <c r="G10" s="194"/>
      <c r="H10" s="195"/>
      <c r="I10" s="195"/>
      <c r="J10" s="195"/>
      <c r="K10" s="196"/>
      <c r="L10" s="218"/>
      <c r="M10" s="198"/>
      <c r="N10" s="198"/>
      <c r="O10" s="198"/>
      <c r="P10" s="195"/>
      <c r="Q10" s="195"/>
      <c r="R10" s="198"/>
      <c r="S10" s="198"/>
      <c r="T10" s="194"/>
      <c r="U10" s="194"/>
      <c r="V10" s="194" t="str">
        <f t="shared" si="0"/>
        <v/>
      </c>
      <c r="W10" s="200"/>
      <c r="X10" s="198"/>
      <c r="Y10" s="194"/>
      <c r="Z10" s="194"/>
      <c r="AA10" s="194" t="str">
        <f t="shared" si="1"/>
        <v/>
      </c>
      <c r="AB10" s="200"/>
      <c r="AC10" s="198"/>
      <c r="AD10" s="194"/>
      <c r="AE10" s="194"/>
      <c r="AF10" s="194" t="str">
        <f t="shared" si="2"/>
        <v/>
      </c>
      <c r="AG10" s="200"/>
      <c r="AH10" s="198"/>
      <c r="AI10" s="194"/>
      <c r="AJ10" s="194"/>
      <c r="AK10" s="194" t="str">
        <f t="shared" si="3"/>
        <v/>
      </c>
      <c r="AL10" s="200"/>
      <c r="AM10" s="198"/>
      <c r="AN10" s="194"/>
      <c r="AO10" s="194"/>
      <c r="AP10" s="194" t="str">
        <f t="shared" si="4"/>
        <v/>
      </c>
      <c r="AQ10" s="200"/>
      <c r="AR10" s="198"/>
      <c r="AS10" s="194"/>
      <c r="AT10" s="194"/>
      <c r="AU10" s="194" t="str">
        <f t="shared" si="5"/>
        <v/>
      </c>
      <c r="AV10" s="200"/>
      <c r="AW10" s="198"/>
      <c r="AX10" s="194"/>
      <c r="AY10" s="194"/>
      <c r="AZ10" s="194" t="str">
        <f t="shared" si="6"/>
        <v/>
      </c>
      <c r="BA10" s="200"/>
      <c r="BB10" s="198"/>
      <c r="BC10" s="194"/>
      <c r="BD10" s="194"/>
      <c r="BE10" s="194" t="str">
        <f t="shared" si="7"/>
        <v/>
      </c>
      <c r="BF10" s="200"/>
      <c r="BG10" s="198"/>
      <c r="BH10" s="194"/>
      <c r="BI10" s="194"/>
      <c r="BJ10" s="194" t="str">
        <f t="shared" si="8"/>
        <v/>
      </c>
      <c r="BK10" s="200"/>
      <c r="BL10" s="198"/>
      <c r="BM10" s="194"/>
      <c r="BN10" s="194"/>
      <c r="BO10" s="194" t="str">
        <f t="shared" si="9"/>
        <v/>
      </c>
      <c r="BP10" s="200"/>
      <c r="BQ10" s="198"/>
    </row>
    <row r="11" spans="1:69" ht="14.4">
      <c r="A11" s="120"/>
      <c r="B11" s="120"/>
      <c r="C11" s="120"/>
      <c r="D11" s="120"/>
      <c r="E11" s="194"/>
      <c r="F11" s="194"/>
      <c r="G11" s="194"/>
      <c r="H11" s="195"/>
      <c r="I11" s="195"/>
      <c r="J11" s="195"/>
      <c r="K11" s="196"/>
      <c r="L11" s="218"/>
      <c r="M11" s="198"/>
      <c r="N11" s="198"/>
      <c r="O11" s="198"/>
      <c r="P11" s="195"/>
      <c r="Q11" s="195"/>
      <c r="R11" s="198"/>
      <c r="S11" s="198"/>
      <c r="T11" s="194"/>
      <c r="U11" s="194"/>
      <c r="V11" s="194" t="str">
        <f t="shared" ref="V11:V69" si="10">IF(ISERROR(VLOOKUP(U11,WC_ISIN_Lookup,2,)),"",VLOOKUP(U11,WC_ISIN_Lookup,2,))</f>
        <v/>
      </c>
      <c r="W11" s="200"/>
      <c r="X11" s="198"/>
      <c r="Y11" s="194"/>
      <c r="Z11" s="194"/>
      <c r="AA11" s="194" t="str">
        <f t="shared" si="1"/>
        <v/>
      </c>
      <c r="AB11" s="200"/>
      <c r="AC11" s="198"/>
      <c r="AD11" s="194"/>
      <c r="AE11" s="194"/>
      <c r="AF11" s="194" t="str">
        <f t="shared" si="2"/>
        <v/>
      </c>
      <c r="AG11" s="200"/>
      <c r="AH11" s="198"/>
      <c r="AI11" s="194"/>
      <c r="AJ11" s="194"/>
      <c r="AK11" s="194" t="str">
        <f t="shared" si="3"/>
        <v/>
      </c>
      <c r="AL11" s="200"/>
      <c r="AM11" s="198"/>
      <c r="AN11" s="194"/>
      <c r="AO11" s="194"/>
      <c r="AP11" s="194" t="str">
        <f t="shared" si="4"/>
        <v/>
      </c>
      <c r="AQ11" s="200"/>
      <c r="AR11" s="198"/>
      <c r="AS11" s="194"/>
      <c r="AT11" s="194"/>
      <c r="AU11" s="194" t="str">
        <f t="shared" si="5"/>
        <v/>
      </c>
      <c r="AV11" s="200"/>
      <c r="AW11" s="198"/>
      <c r="AX11" s="194"/>
      <c r="AY11" s="194"/>
      <c r="AZ11" s="194" t="str">
        <f t="shared" si="6"/>
        <v/>
      </c>
      <c r="BA11" s="200"/>
      <c r="BB11" s="198"/>
      <c r="BC11" s="194"/>
      <c r="BD11" s="194"/>
      <c r="BE11" s="194" t="str">
        <f t="shared" si="7"/>
        <v/>
      </c>
      <c r="BF11" s="200"/>
      <c r="BG11" s="198"/>
      <c r="BH11" s="194"/>
      <c r="BI11" s="194"/>
      <c r="BJ11" s="194" t="str">
        <f t="shared" si="8"/>
        <v/>
      </c>
      <c r="BK11" s="200"/>
      <c r="BL11" s="198"/>
      <c r="BM11" s="194"/>
      <c r="BN11" s="194"/>
      <c r="BO11" s="194" t="str">
        <f t="shared" si="9"/>
        <v/>
      </c>
      <c r="BP11" s="200"/>
      <c r="BQ11" s="198"/>
    </row>
    <row r="12" spans="1:69" ht="14.4">
      <c r="A12" s="120"/>
      <c r="B12" s="120"/>
      <c r="C12" s="120"/>
      <c r="D12" s="120"/>
      <c r="E12" s="194"/>
      <c r="F12" s="194"/>
      <c r="G12" s="194"/>
      <c r="H12" s="195"/>
      <c r="I12" s="195"/>
      <c r="J12" s="195"/>
      <c r="K12" s="196"/>
      <c r="L12" s="218"/>
      <c r="M12" s="198"/>
      <c r="N12" s="198"/>
      <c r="O12" s="198"/>
      <c r="P12" s="195"/>
      <c r="Q12" s="195"/>
      <c r="R12" s="198"/>
      <c r="S12" s="198"/>
      <c r="T12" s="194"/>
      <c r="U12" s="194"/>
      <c r="V12" s="194" t="str">
        <f t="shared" si="10"/>
        <v/>
      </c>
      <c r="W12" s="200"/>
      <c r="X12" s="198"/>
      <c r="Y12" s="194"/>
      <c r="Z12" s="194"/>
      <c r="AA12" s="194" t="str">
        <f t="shared" si="1"/>
        <v/>
      </c>
      <c r="AB12" s="200"/>
      <c r="AC12" s="198"/>
      <c r="AD12" s="194"/>
      <c r="AE12" s="194"/>
      <c r="AF12" s="194" t="str">
        <f t="shared" si="2"/>
        <v/>
      </c>
      <c r="AG12" s="200"/>
      <c r="AH12" s="198"/>
      <c r="AI12" s="194"/>
      <c r="AJ12" s="194"/>
      <c r="AK12" s="194" t="str">
        <f t="shared" si="3"/>
        <v/>
      </c>
      <c r="AL12" s="200"/>
      <c r="AM12" s="198"/>
      <c r="AN12" s="194"/>
      <c r="AO12" s="194"/>
      <c r="AP12" s="194" t="str">
        <f t="shared" si="4"/>
        <v/>
      </c>
      <c r="AQ12" s="200"/>
      <c r="AR12" s="198"/>
      <c r="AS12" s="194"/>
      <c r="AT12" s="194"/>
      <c r="AU12" s="194" t="str">
        <f t="shared" si="5"/>
        <v/>
      </c>
      <c r="AV12" s="200"/>
      <c r="AW12" s="198"/>
      <c r="AX12" s="194"/>
      <c r="AY12" s="194"/>
      <c r="AZ12" s="194" t="str">
        <f t="shared" si="6"/>
        <v/>
      </c>
      <c r="BA12" s="200"/>
      <c r="BB12" s="198"/>
      <c r="BC12" s="194"/>
      <c r="BD12" s="194"/>
      <c r="BE12" s="194" t="str">
        <f t="shared" si="7"/>
        <v/>
      </c>
      <c r="BF12" s="200"/>
      <c r="BG12" s="198"/>
      <c r="BH12" s="194"/>
      <c r="BI12" s="194"/>
      <c r="BJ12" s="194" t="str">
        <f t="shared" si="8"/>
        <v/>
      </c>
      <c r="BK12" s="200"/>
      <c r="BL12" s="198"/>
      <c r="BM12" s="194"/>
      <c r="BN12" s="194"/>
      <c r="BO12" s="194" t="str">
        <f t="shared" si="9"/>
        <v/>
      </c>
      <c r="BP12" s="200"/>
      <c r="BQ12" s="198"/>
    </row>
    <row r="13" spans="1:69" ht="14.4">
      <c r="A13" s="120"/>
      <c r="B13" s="120"/>
      <c r="C13" s="120"/>
      <c r="D13" s="120"/>
      <c r="E13" s="194"/>
      <c r="F13" s="194"/>
      <c r="G13" s="194"/>
      <c r="H13" s="195"/>
      <c r="I13" s="195"/>
      <c r="J13" s="195"/>
      <c r="K13" s="196"/>
      <c r="L13" s="218"/>
      <c r="M13" s="198"/>
      <c r="N13" s="198"/>
      <c r="O13" s="198"/>
      <c r="P13" s="195"/>
      <c r="Q13" s="195"/>
      <c r="R13" s="198"/>
      <c r="S13" s="198"/>
      <c r="T13" s="194"/>
      <c r="U13" s="194"/>
      <c r="V13" s="194" t="str">
        <f t="shared" si="10"/>
        <v/>
      </c>
      <c r="W13" s="200"/>
      <c r="X13" s="198"/>
      <c r="Y13" s="194"/>
      <c r="Z13" s="194"/>
      <c r="AA13" s="194" t="str">
        <f t="shared" si="1"/>
        <v/>
      </c>
      <c r="AB13" s="200"/>
      <c r="AC13" s="198"/>
      <c r="AD13" s="194"/>
      <c r="AE13" s="194"/>
      <c r="AF13" s="194" t="str">
        <f t="shared" si="2"/>
        <v/>
      </c>
      <c r="AG13" s="200"/>
      <c r="AH13" s="198"/>
      <c r="AI13" s="194"/>
      <c r="AJ13" s="194"/>
      <c r="AK13" s="194" t="str">
        <f t="shared" si="3"/>
        <v/>
      </c>
      <c r="AL13" s="200"/>
      <c r="AM13" s="198"/>
      <c r="AN13" s="194"/>
      <c r="AO13" s="194"/>
      <c r="AP13" s="194" t="str">
        <f t="shared" si="4"/>
        <v/>
      </c>
      <c r="AQ13" s="200"/>
      <c r="AR13" s="198"/>
      <c r="AS13" s="194"/>
      <c r="AT13" s="194"/>
      <c r="AU13" s="194" t="str">
        <f t="shared" si="5"/>
        <v/>
      </c>
      <c r="AV13" s="200"/>
      <c r="AW13" s="198"/>
      <c r="AX13" s="194"/>
      <c r="AY13" s="194"/>
      <c r="AZ13" s="194" t="str">
        <f t="shared" si="6"/>
        <v/>
      </c>
      <c r="BA13" s="200"/>
      <c r="BB13" s="198"/>
      <c r="BC13" s="194"/>
      <c r="BD13" s="194"/>
      <c r="BE13" s="194" t="str">
        <f t="shared" si="7"/>
        <v/>
      </c>
      <c r="BF13" s="200"/>
      <c r="BG13" s="198"/>
      <c r="BH13" s="194"/>
      <c r="BI13" s="194"/>
      <c r="BJ13" s="194" t="str">
        <f t="shared" si="8"/>
        <v/>
      </c>
      <c r="BK13" s="200"/>
      <c r="BL13" s="198"/>
      <c r="BM13" s="194"/>
      <c r="BN13" s="194"/>
      <c r="BO13" s="194" t="str">
        <f t="shared" si="9"/>
        <v/>
      </c>
      <c r="BP13" s="200"/>
      <c r="BQ13" s="198"/>
    </row>
    <row r="14" spans="1:69" ht="14.4">
      <c r="A14" s="120"/>
      <c r="B14" s="120"/>
      <c r="C14" s="120"/>
      <c r="D14" s="120"/>
      <c r="E14" s="194"/>
      <c r="F14" s="194"/>
      <c r="G14" s="194"/>
      <c r="H14" s="195"/>
      <c r="I14" s="195"/>
      <c r="J14" s="195"/>
      <c r="K14" s="196"/>
      <c r="L14" s="218"/>
      <c r="M14" s="198"/>
      <c r="N14" s="198"/>
      <c r="O14" s="198"/>
      <c r="P14" s="195"/>
      <c r="Q14" s="195"/>
      <c r="R14" s="198"/>
      <c r="S14" s="198"/>
      <c r="T14" s="194"/>
      <c r="U14" s="194"/>
      <c r="V14" s="194" t="str">
        <f t="shared" si="10"/>
        <v/>
      </c>
      <c r="W14" s="200"/>
      <c r="X14" s="198"/>
      <c r="Y14" s="194"/>
      <c r="Z14" s="194"/>
      <c r="AA14" s="194" t="str">
        <f t="shared" si="1"/>
        <v/>
      </c>
      <c r="AB14" s="200"/>
      <c r="AC14" s="198"/>
      <c r="AD14" s="194"/>
      <c r="AE14" s="194"/>
      <c r="AF14" s="194" t="str">
        <f t="shared" si="2"/>
        <v/>
      </c>
      <c r="AG14" s="200"/>
      <c r="AH14" s="198"/>
      <c r="AI14" s="194"/>
      <c r="AJ14" s="194"/>
      <c r="AK14" s="194" t="str">
        <f t="shared" si="3"/>
        <v/>
      </c>
      <c r="AL14" s="200"/>
      <c r="AM14" s="198"/>
      <c r="AN14" s="194"/>
      <c r="AO14" s="194"/>
      <c r="AP14" s="194" t="str">
        <f t="shared" si="4"/>
        <v/>
      </c>
      <c r="AQ14" s="200"/>
      <c r="AR14" s="198"/>
      <c r="AS14" s="194"/>
      <c r="AT14" s="194"/>
      <c r="AU14" s="194" t="str">
        <f t="shared" si="5"/>
        <v/>
      </c>
      <c r="AV14" s="200"/>
      <c r="AW14" s="198"/>
      <c r="AX14" s="194"/>
      <c r="AY14" s="194"/>
      <c r="AZ14" s="194" t="str">
        <f t="shared" si="6"/>
        <v/>
      </c>
      <c r="BA14" s="200"/>
      <c r="BB14" s="198"/>
      <c r="BC14" s="194"/>
      <c r="BD14" s="194"/>
      <c r="BE14" s="194" t="str">
        <f t="shared" si="7"/>
        <v/>
      </c>
      <c r="BF14" s="200"/>
      <c r="BG14" s="198"/>
      <c r="BH14" s="194"/>
      <c r="BI14" s="194"/>
      <c r="BJ14" s="194" t="str">
        <f t="shared" si="8"/>
        <v/>
      </c>
      <c r="BK14" s="200"/>
      <c r="BL14" s="198"/>
      <c r="BM14" s="194"/>
      <c r="BN14" s="194"/>
      <c r="BO14" s="194" t="str">
        <f t="shared" si="9"/>
        <v/>
      </c>
      <c r="BP14" s="200"/>
      <c r="BQ14" s="198"/>
    </row>
    <row r="15" spans="1:69" ht="14.4">
      <c r="A15" s="120"/>
      <c r="B15" s="120"/>
      <c r="C15" s="120"/>
      <c r="D15" s="120"/>
      <c r="E15" s="194"/>
      <c r="F15" s="194"/>
      <c r="G15" s="194"/>
      <c r="H15" s="195"/>
      <c r="I15" s="195"/>
      <c r="J15" s="195"/>
      <c r="K15" s="196"/>
      <c r="L15" s="218"/>
      <c r="M15" s="198"/>
      <c r="N15" s="198"/>
      <c r="O15" s="198"/>
      <c r="P15" s="195"/>
      <c r="Q15" s="195"/>
      <c r="R15" s="198"/>
      <c r="S15" s="198"/>
      <c r="T15" s="194"/>
      <c r="U15" s="194"/>
      <c r="V15" s="194" t="str">
        <f t="shared" si="10"/>
        <v/>
      </c>
      <c r="W15" s="200"/>
      <c r="X15" s="198"/>
      <c r="Y15" s="194"/>
      <c r="Z15" s="194"/>
      <c r="AA15" s="194" t="str">
        <f t="shared" si="1"/>
        <v/>
      </c>
      <c r="AB15" s="200"/>
      <c r="AC15" s="198"/>
      <c r="AD15" s="194"/>
      <c r="AE15" s="194"/>
      <c r="AF15" s="194" t="str">
        <f t="shared" si="2"/>
        <v/>
      </c>
      <c r="AG15" s="200"/>
      <c r="AH15" s="198"/>
      <c r="AI15" s="194"/>
      <c r="AJ15" s="194"/>
      <c r="AK15" s="194" t="str">
        <f t="shared" si="3"/>
        <v/>
      </c>
      <c r="AL15" s="200"/>
      <c r="AM15" s="198"/>
      <c r="AN15" s="194"/>
      <c r="AO15" s="194"/>
      <c r="AP15" s="194" t="str">
        <f t="shared" si="4"/>
        <v/>
      </c>
      <c r="AQ15" s="200"/>
      <c r="AR15" s="198"/>
      <c r="AS15" s="194"/>
      <c r="AT15" s="194"/>
      <c r="AU15" s="194" t="str">
        <f t="shared" si="5"/>
        <v/>
      </c>
      <c r="AV15" s="200"/>
      <c r="AW15" s="198"/>
      <c r="AX15" s="194"/>
      <c r="AY15" s="194"/>
      <c r="AZ15" s="194" t="str">
        <f t="shared" si="6"/>
        <v/>
      </c>
      <c r="BA15" s="200"/>
      <c r="BB15" s="198"/>
      <c r="BC15" s="194"/>
      <c r="BD15" s="194"/>
      <c r="BE15" s="194" t="str">
        <f t="shared" si="7"/>
        <v/>
      </c>
      <c r="BF15" s="200"/>
      <c r="BG15" s="198"/>
      <c r="BH15" s="194"/>
      <c r="BI15" s="194"/>
      <c r="BJ15" s="194" t="str">
        <f t="shared" si="8"/>
        <v/>
      </c>
      <c r="BK15" s="200"/>
      <c r="BL15" s="198"/>
      <c r="BM15" s="194"/>
      <c r="BN15" s="194"/>
      <c r="BO15" s="194" t="str">
        <f t="shared" si="9"/>
        <v/>
      </c>
      <c r="BP15" s="200"/>
      <c r="BQ15" s="198"/>
    </row>
    <row r="16" spans="1:69" ht="14.4">
      <c r="A16" s="120"/>
      <c r="B16" s="120"/>
      <c r="C16" s="120"/>
      <c r="D16" s="120"/>
      <c r="E16" s="194"/>
      <c r="F16" s="194"/>
      <c r="G16" s="194"/>
      <c r="H16" s="195"/>
      <c r="I16" s="195"/>
      <c r="J16" s="195"/>
      <c r="K16" s="196"/>
      <c r="L16" s="218"/>
      <c r="M16" s="198"/>
      <c r="N16" s="198"/>
      <c r="O16" s="198"/>
      <c r="P16" s="195"/>
      <c r="Q16" s="195"/>
      <c r="R16" s="198"/>
      <c r="S16" s="198"/>
      <c r="T16" s="194"/>
      <c r="U16" s="194"/>
      <c r="V16" s="194" t="str">
        <f t="shared" si="10"/>
        <v/>
      </c>
      <c r="W16" s="200"/>
      <c r="X16" s="198"/>
      <c r="Y16" s="194"/>
      <c r="Z16" s="194"/>
      <c r="AA16" s="194" t="str">
        <f t="shared" si="1"/>
        <v/>
      </c>
      <c r="AB16" s="200"/>
      <c r="AC16" s="198"/>
      <c r="AD16" s="194"/>
      <c r="AE16" s="194"/>
      <c r="AF16" s="194" t="str">
        <f t="shared" si="2"/>
        <v/>
      </c>
      <c r="AG16" s="200"/>
      <c r="AH16" s="198"/>
      <c r="AI16" s="194"/>
      <c r="AJ16" s="194"/>
      <c r="AK16" s="194" t="str">
        <f t="shared" si="3"/>
        <v/>
      </c>
      <c r="AL16" s="200"/>
      <c r="AM16" s="198"/>
      <c r="AN16" s="194"/>
      <c r="AO16" s="194"/>
      <c r="AP16" s="194" t="str">
        <f t="shared" si="4"/>
        <v/>
      </c>
      <c r="AQ16" s="200"/>
      <c r="AR16" s="198"/>
      <c r="AS16" s="194"/>
      <c r="AT16" s="194"/>
      <c r="AU16" s="194" t="str">
        <f t="shared" si="5"/>
        <v/>
      </c>
      <c r="AV16" s="200"/>
      <c r="AW16" s="198"/>
      <c r="AX16" s="194"/>
      <c r="AY16" s="194"/>
      <c r="AZ16" s="194" t="str">
        <f t="shared" si="6"/>
        <v/>
      </c>
      <c r="BA16" s="200"/>
      <c r="BB16" s="198"/>
      <c r="BC16" s="194"/>
      <c r="BD16" s="194"/>
      <c r="BE16" s="194" t="str">
        <f t="shared" si="7"/>
        <v/>
      </c>
      <c r="BF16" s="200"/>
      <c r="BG16" s="198"/>
      <c r="BH16" s="194"/>
      <c r="BI16" s="194"/>
      <c r="BJ16" s="194" t="str">
        <f t="shared" si="8"/>
        <v/>
      </c>
      <c r="BK16" s="200"/>
      <c r="BL16" s="198"/>
      <c r="BM16" s="194"/>
      <c r="BN16" s="194"/>
      <c r="BO16" s="194" t="str">
        <f t="shared" si="9"/>
        <v/>
      </c>
      <c r="BP16" s="200"/>
      <c r="BQ16" s="198"/>
    </row>
    <row r="17" spans="1:69" ht="14.4">
      <c r="A17" s="120"/>
      <c r="B17" s="120"/>
      <c r="C17" s="120"/>
      <c r="D17" s="120"/>
      <c r="E17" s="194"/>
      <c r="F17" s="194"/>
      <c r="G17" s="194"/>
      <c r="H17" s="195"/>
      <c r="I17" s="195"/>
      <c r="J17" s="195"/>
      <c r="K17" s="196"/>
      <c r="L17" s="218"/>
      <c r="M17" s="198"/>
      <c r="N17" s="198"/>
      <c r="O17" s="198"/>
      <c r="P17" s="195"/>
      <c r="Q17" s="195"/>
      <c r="R17" s="198"/>
      <c r="S17" s="198"/>
      <c r="T17" s="194"/>
      <c r="U17" s="194"/>
      <c r="V17" s="194" t="str">
        <f t="shared" si="10"/>
        <v/>
      </c>
      <c r="W17" s="200"/>
      <c r="X17" s="198"/>
      <c r="Y17" s="194"/>
      <c r="Z17" s="194"/>
      <c r="AA17" s="194" t="str">
        <f t="shared" si="1"/>
        <v/>
      </c>
      <c r="AB17" s="200"/>
      <c r="AC17" s="198"/>
      <c r="AD17" s="194"/>
      <c r="AE17" s="194"/>
      <c r="AF17" s="194" t="str">
        <f t="shared" si="2"/>
        <v/>
      </c>
      <c r="AG17" s="200"/>
      <c r="AH17" s="198"/>
      <c r="AI17" s="194"/>
      <c r="AJ17" s="194"/>
      <c r="AK17" s="194" t="str">
        <f t="shared" si="3"/>
        <v/>
      </c>
      <c r="AL17" s="200"/>
      <c r="AM17" s="198"/>
      <c r="AN17" s="194"/>
      <c r="AO17" s="194"/>
      <c r="AP17" s="194" t="str">
        <f t="shared" si="4"/>
        <v/>
      </c>
      <c r="AQ17" s="200"/>
      <c r="AR17" s="198"/>
      <c r="AS17" s="194"/>
      <c r="AT17" s="194"/>
      <c r="AU17" s="194" t="str">
        <f t="shared" si="5"/>
        <v/>
      </c>
      <c r="AV17" s="200"/>
      <c r="AW17" s="198"/>
      <c r="AX17" s="194"/>
      <c r="AY17" s="194"/>
      <c r="AZ17" s="194" t="str">
        <f t="shared" si="6"/>
        <v/>
      </c>
      <c r="BA17" s="200"/>
      <c r="BB17" s="198"/>
      <c r="BC17" s="194"/>
      <c r="BD17" s="194"/>
      <c r="BE17" s="194" t="str">
        <f t="shared" si="7"/>
        <v/>
      </c>
      <c r="BF17" s="200"/>
      <c r="BG17" s="198"/>
      <c r="BH17" s="194"/>
      <c r="BI17" s="194"/>
      <c r="BJ17" s="194" t="str">
        <f t="shared" si="8"/>
        <v/>
      </c>
      <c r="BK17" s="200"/>
      <c r="BL17" s="198"/>
      <c r="BM17" s="194"/>
      <c r="BN17" s="194"/>
      <c r="BO17" s="194" t="str">
        <f t="shared" si="9"/>
        <v/>
      </c>
      <c r="BP17" s="200"/>
      <c r="BQ17" s="198"/>
    </row>
    <row r="18" spans="1:69" ht="14.4">
      <c r="A18" s="120"/>
      <c r="B18" s="120"/>
      <c r="C18" s="120"/>
      <c r="D18" s="120"/>
      <c r="E18" s="194"/>
      <c r="F18" s="194"/>
      <c r="G18" s="194"/>
      <c r="H18" s="195"/>
      <c r="I18" s="195"/>
      <c r="J18" s="195"/>
      <c r="K18" s="196"/>
      <c r="L18" s="218"/>
      <c r="M18" s="198"/>
      <c r="N18" s="198"/>
      <c r="O18" s="198"/>
      <c r="P18" s="195"/>
      <c r="Q18" s="195"/>
      <c r="R18" s="198"/>
      <c r="S18" s="198"/>
      <c r="T18" s="194"/>
      <c r="U18" s="194"/>
      <c r="V18" s="194"/>
      <c r="W18" s="200"/>
      <c r="X18" s="198"/>
      <c r="Y18" s="194"/>
      <c r="Z18" s="194"/>
      <c r="AA18" s="194" t="str">
        <f t="shared" si="1"/>
        <v/>
      </c>
      <c r="AB18" s="200"/>
      <c r="AC18" s="198"/>
      <c r="AD18" s="194"/>
      <c r="AE18" s="194"/>
      <c r="AF18" s="194" t="str">
        <f t="shared" si="2"/>
        <v/>
      </c>
      <c r="AG18" s="200"/>
      <c r="AH18" s="198"/>
      <c r="AI18" s="194"/>
      <c r="AJ18" s="194"/>
      <c r="AK18" s="194" t="str">
        <f t="shared" si="3"/>
        <v/>
      </c>
      <c r="AL18" s="200"/>
      <c r="AM18" s="198"/>
      <c r="AN18" s="194"/>
      <c r="AO18" s="194"/>
      <c r="AP18" s="194" t="str">
        <f t="shared" si="4"/>
        <v/>
      </c>
      <c r="AQ18" s="200"/>
      <c r="AR18" s="198"/>
      <c r="AS18" s="194"/>
      <c r="AT18" s="194"/>
      <c r="AU18" s="194" t="str">
        <f t="shared" si="5"/>
        <v/>
      </c>
      <c r="AV18" s="200"/>
      <c r="AW18" s="198"/>
      <c r="AX18" s="194"/>
      <c r="AY18" s="194"/>
      <c r="AZ18" s="194" t="str">
        <f t="shared" si="6"/>
        <v/>
      </c>
      <c r="BA18" s="200"/>
      <c r="BB18" s="198"/>
      <c r="BC18" s="194"/>
      <c r="BD18" s="194"/>
      <c r="BE18" s="194" t="str">
        <f t="shared" si="7"/>
        <v/>
      </c>
      <c r="BF18" s="200"/>
      <c r="BG18" s="198"/>
      <c r="BH18" s="194"/>
      <c r="BI18" s="194"/>
      <c r="BJ18" s="194" t="str">
        <f t="shared" si="8"/>
        <v/>
      </c>
      <c r="BK18" s="200"/>
      <c r="BL18" s="198"/>
      <c r="BM18" s="194"/>
      <c r="BN18" s="194"/>
      <c r="BO18" s="194" t="str">
        <f t="shared" si="9"/>
        <v/>
      </c>
      <c r="BP18" s="200"/>
      <c r="BQ18" s="198"/>
    </row>
    <row r="19" spans="1:69" ht="14.4">
      <c r="A19" s="120"/>
      <c r="B19" s="120"/>
      <c r="C19" s="120"/>
      <c r="D19" s="120"/>
      <c r="E19" s="194"/>
      <c r="F19" s="194"/>
      <c r="G19" s="194"/>
      <c r="H19" s="195"/>
      <c r="I19" s="195"/>
      <c r="J19" s="195"/>
      <c r="K19" s="196"/>
      <c r="L19" s="218"/>
      <c r="M19" s="198"/>
      <c r="N19" s="198"/>
      <c r="O19" s="198"/>
      <c r="P19" s="195"/>
      <c r="Q19" s="195"/>
      <c r="R19" s="198"/>
      <c r="S19" s="198"/>
      <c r="T19" s="194"/>
      <c r="U19" s="194"/>
      <c r="V19" s="194" t="str">
        <f t="shared" si="10"/>
        <v/>
      </c>
      <c r="W19" s="200"/>
      <c r="X19" s="198"/>
      <c r="Y19" s="194"/>
      <c r="Z19" s="194"/>
      <c r="AA19" s="194" t="str">
        <f t="shared" si="1"/>
        <v/>
      </c>
      <c r="AB19" s="200"/>
      <c r="AC19" s="198"/>
      <c r="AD19" s="194"/>
      <c r="AE19" s="194"/>
      <c r="AF19" s="194" t="str">
        <f t="shared" si="2"/>
        <v/>
      </c>
      <c r="AG19" s="200"/>
      <c r="AH19" s="198"/>
      <c r="AI19" s="194"/>
      <c r="AJ19" s="194"/>
      <c r="AK19" s="194" t="str">
        <f t="shared" si="3"/>
        <v/>
      </c>
      <c r="AL19" s="200"/>
      <c r="AM19" s="198"/>
      <c r="AN19" s="194"/>
      <c r="AO19" s="194"/>
      <c r="AP19" s="194" t="str">
        <f t="shared" si="4"/>
        <v/>
      </c>
      <c r="AQ19" s="200"/>
      <c r="AR19" s="198"/>
      <c r="AS19" s="194"/>
      <c r="AT19" s="194"/>
      <c r="AU19" s="194" t="str">
        <f t="shared" si="5"/>
        <v/>
      </c>
      <c r="AV19" s="200"/>
      <c r="AW19" s="198"/>
      <c r="AX19" s="194"/>
      <c r="AY19" s="194"/>
      <c r="AZ19" s="194" t="str">
        <f t="shared" si="6"/>
        <v/>
      </c>
      <c r="BA19" s="200"/>
      <c r="BB19" s="198"/>
      <c r="BC19" s="194"/>
      <c r="BD19" s="194"/>
      <c r="BE19" s="194" t="str">
        <f t="shared" si="7"/>
        <v/>
      </c>
      <c r="BF19" s="200"/>
      <c r="BG19" s="198"/>
      <c r="BH19" s="194"/>
      <c r="BI19" s="194"/>
      <c r="BJ19" s="194" t="str">
        <f t="shared" si="8"/>
        <v/>
      </c>
      <c r="BK19" s="200"/>
      <c r="BL19" s="198"/>
      <c r="BM19" s="194"/>
      <c r="BN19" s="194"/>
      <c r="BO19" s="194" t="str">
        <f t="shared" si="9"/>
        <v/>
      </c>
      <c r="BP19" s="200"/>
      <c r="BQ19" s="198"/>
    </row>
    <row r="20" spans="1:69" ht="14.4">
      <c r="A20" s="120"/>
      <c r="B20" s="120"/>
      <c r="C20" s="120"/>
      <c r="D20" s="120"/>
      <c r="E20" s="194"/>
      <c r="F20" s="194"/>
      <c r="G20" s="194"/>
      <c r="H20" s="195"/>
      <c r="I20" s="195"/>
      <c r="J20" s="195"/>
      <c r="K20" s="196"/>
      <c r="L20" s="218"/>
      <c r="M20" s="198"/>
      <c r="N20" s="198"/>
      <c r="O20" s="198"/>
      <c r="P20" s="195"/>
      <c r="Q20" s="195"/>
      <c r="R20" s="198"/>
      <c r="S20" s="198"/>
      <c r="T20" s="194"/>
      <c r="U20" s="194"/>
      <c r="V20" s="194" t="str">
        <f t="shared" si="10"/>
        <v/>
      </c>
      <c r="W20" s="200"/>
      <c r="X20" s="198"/>
      <c r="Y20" s="194"/>
      <c r="Z20" s="194"/>
      <c r="AA20" s="194" t="str">
        <f t="shared" si="1"/>
        <v/>
      </c>
      <c r="AB20" s="200"/>
      <c r="AC20" s="198"/>
      <c r="AD20" s="194"/>
      <c r="AE20" s="194"/>
      <c r="AF20" s="194" t="str">
        <f t="shared" si="2"/>
        <v/>
      </c>
      <c r="AG20" s="200"/>
      <c r="AH20" s="198"/>
      <c r="AI20" s="194"/>
      <c r="AJ20" s="194"/>
      <c r="AK20" s="194" t="str">
        <f t="shared" si="3"/>
        <v/>
      </c>
      <c r="AL20" s="200"/>
      <c r="AM20" s="198"/>
      <c r="AN20" s="194"/>
      <c r="AO20" s="194"/>
      <c r="AP20" s="194" t="str">
        <f t="shared" si="4"/>
        <v/>
      </c>
      <c r="AQ20" s="200"/>
      <c r="AR20" s="198"/>
      <c r="AS20" s="194"/>
      <c r="AT20" s="194"/>
      <c r="AU20" s="194" t="str">
        <f t="shared" si="5"/>
        <v/>
      </c>
      <c r="AV20" s="200"/>
      <c r="AW20" s="198"/>
      <c r="AX20" s="194"/>
      <c r="AY20" s="194"/>
      <c r="AZ20" s="194" t="str">
        <f t="shared" si="6"/>
        <v/>
      </c>
      <c r="BA20" s="200"/>
      <c r="BB20" s="198"/>
      <c r="BC20" s="194"/>
      <c r="BD20" s="194"/>
      <c r="BE20" s="194" t="str">
        <f t="shared" si="7"/>
        <v/>
      </c>
      <c r="BF20" s="200"/>
      <c r="BG20" s="198"/>
      <c r="BH20" s="194"/>
      <c r="BI20" s="194"/>
      <c r="BJ20" s="194" t="str">
        <f t="shared" si="8"/>
        <v/>
      </c>
      <c r="BK20" s="200"/>
      <c r="BL20" s="198"/>
      <c r="BM20" s="194"/>
      <c r="BN20" s="194"/>
      <c r="BO20" s="194" t="str">
        <f t="shared" si="9"/>
        <v/>
      </c>
      <c r="BP20" s="200"/>
      <c r="BQ20" s="198"/>
    </row>
    <row r="21" spans="1:69" ht="14.4">
      <c r="A21" s="120"/>
      <c r="B21" s="120"/>
      <c r="C21" s="120"/>
      <c r="D21" s="120"/>
      <c r="E21" s="194"/>
      <c r="F21" s="194"/>
      <c r="G21" s="194"/>
      <c r="H21" s="195"/>
      <c r="I21" s="195"/>
      <c r="J21" s="195"/>
      <c r="K21" s="196"/>
      <c r="L21" s="218"/>
      <c r="M21" s="198"/>
      <c r="N21" s="198"/>
      <c r="O21" s="198"/>
      <c r="P21" s="195"/>
      <c r="Q21" s="195"/>
      <c r="R21" s="198"/>
      <c r="S21" s="198"/>
      <c r="T21" s="194"/>
      <c r="U21" s="194"/>
      <c r="V21" s="194" t="str">
        <f t="shared" si="10"/>
        <v/>
      </c>
      <c r="W21" s="200"/>
      <c r="X21" s="198"/>
      <c r="Y21" s="194"/>
      <c r="Z21" s="194"/>
      <c r="AA21" s="194" t="str">
        <f t="shared" si="1"/>
        <v/>
      </c>
      <c r="AB21" s="200"/>
      <c r="AC21" s="198"/>
      <c r="AD21" s="194"/>
      <c r="AE21" s="194"/>
      <c r="AF21" s="194" t="str">
        <f t="shared" si="2"/>
        <v/>
      </c>
      <c r="AG21" s="200"/>
      <c r="AH21" s="198"/>
      <c r="AI21" s="194"/>
      <c r="AJ21" s="194"/>
      <c r="AK21" s="194" t="str">
        <f t="shared" si="3"/>
        <v/>
      </c>
      <c r="AL21" s="200"/>
      <c r="AM21" s="198"/>
      <c r="AN21" s="194"/>
      <c r="AO21" s="194"/>
      <c r="AP21" s="194" t="str">
        <f t="shared" si="4"/>
        <v/>
      </c>
      <c r="AQ21" s="200"/>
      <c r="AR21" s="198"/>
      <c r="AS21" s="194"/>
      <c r="AT21" s="194"/>
      <c r="AU21" s="194" t="str">
        <f t="shared" si="5"/>
        <v/>
      </c>
      <c r="AV21" s="200"/>
      <c r="AW21" s="198"/>
      <c r="AX21" s="194"/>
      <c r="AY21" s="194"/>
      <c r="AZ21" s="194" t="str">
        <f t="shared" si="6"/>
        <v/>
      </c>
      <c r="BA21" s="200"/>
      <c r="BB21" s="198"/>
      <c r="BC21" s="194"/>
      <c r="BD21" s="194"/>
      <c r="BE21" s="194" t="str">
        <f t="shared" si="7"/>
        <v/>
      </c>
      <c r="BF21" s="200"/>
      <c r="BG21" s="198"/>
      <c r="BH21" s="194"/>
      <c r="BI21" s="194"/>
      <c r="BJ21" s="194" t="str">
        <f t="shared" si="8"/>
        <v/>
      </c>
      <c r="BK21" s="200"/>
      <c r="BL21" s="198"/>
      <c r="BM21" s="194"/>
      <c r="BN21" s="194"/>
      <c r="BO21" s="194" t="str">
        <f t="shared" si="9"/>
        <v/>
      </c>
      <c r="BP21" s="200"/>
      <c r="BQ21" s="198"/>
    </row>
    <row r="22" spans="1:69" ht="14.4">
      <c r="A22" s="120"/>
      <c r="B22" s="120"/>
      <c r="C22" s="120"/>
      <c r="D22" s="120"/>
      <c r="E22" s="194"/>
      <c r="F22" s="194"/>
      <c r="G22" s="194"/>
      <c r="H22" s="195"/>
      <c r="I22" s="195"/>
      <c r="J22" s="195"/>
      <c r="K22" s="196"/>
      <c r="L22" s="218"/>
      <c r="M22" s="198"/>
      <c r="N22" s="198"/>
      <c r="O22" s="198"/>
      <c r="P22" s="195"/>
      <c r="Q22" s="195"/>
      <c r="R22" s="198"/>
      <c r="S22" s="198"/>
      <c r="T22" s="194"/>
      <c r="U22" s="194"/>
      <c r="V22" s="194" t="str">
        <f t="shared" si="10"/>
        <v/>
      </c>
      <c r="W22" s="200"/>
      <c r="X22" s="198"/>
      <c r="Y22" s="194"/>
      <c r="Z22" s="194"/>
      <c r="AA22" s="194" t="str">
        <f t="shared" si="1"/>
        <v/>
      </c>
      <c r="AB22" s="200"/>
      <c r="AC22" s="198"/>
      <c r="AD22" s="194"/>
      <c r="AE22" s="194"/>
      <c r="AF22" s="194" t="str">
        <f t="shared" si="2"/>
        <v/>
      </c>
      <c r="AG22" s="200"/>
      <c r="AH22" s="198"/>
      <c r="AI22" s="194"/>
      <c r="AJ22" s="194"/>
      <c r="AK22" s="194" t="str">
        <f t="shared" si="3"/>
        <v/>
      </c>
      <c r="AL22" s="200"/>
      <c r="AM22" s="198"/>
      <c r="AN22" s="194"/>
      <c r="AO22" s="194"/>
      <c r="AP22" s="194" t="str">
        <f t="shared" si="4"/>
        <v/>
      </c>
      <c r="AQ22" s="200"/>
      <c r="AR22" s="198"/>
      <c r="AS22" s="194"/>
      <c r="AT22" s="194"/>
      <c r="AU22" s="194" t="str">
        <f t="shared" si="5"/>
        <v/>
      </c>
      <c r="AV22" s="200"/>
      <c r="AW22" s="198"/>
      <c r="AX22" s="194"/>
      <c r="AY22" s="194"/>
      <c r="AZ22" s="194" t="str">
        <f t="shared" si="6"/>
        <v/>
      </c>
      <c r="BA22" s="200"/>
      <c r="BB22" s="198"/>
      <c r="BC22" s="194"/>
      <c r="BD22" s="194"/>
      <c r="BE22" s="194" t="str">
        <f t="shared" si="7"/>
        <v/>
      </c>
      <c r="BF22" s="200"/>
      <c r="BG22" s="198"/>
      <c r="BH22" s="194"/>
      <c r="BI22" s="194"/>
      <c r="BJ22" s="194" t="str">
        <f t="shared" si="8"/>
        <v/>
      </c>
      <c r="BK22" s="200"/>
      <c r="BL22" s="198"/>
      <c r="BM22" s="194"/>
      <c r="BN22" s="194"/>
      <c r="BO22" s="194" t="str">
        <f t="shared" si="9"/>
        <v/>
      </c>
      <c r="BP22" s="200"/>
      <c r="BQ22" s="198"/>
    </row>
    <row r="23" spans="1:69" ht="14.4">
      <c r="A23" s="120"/>
      <c r="B23" s="120"/>
      <c r="C23" s="120"/>
      <c r="D23" s="120"/>
      <c r="E23" s="194"/>
      <c r="F23" s="194"/>
      <c r="G23" s="194"/>
      <c r="H23" s="195"/>
      <c r="I23" s="195"/>
      <c r="J23" s="195"/>
      <c r="K23" s="196"/>
      <c r="L23" s="218"/>
      <c r="M23" s="198"/>
      <c r="N23" s="198"/>
      <c r="O23" s="198"/>
      <c r="P23" s="195"/>
      <c r="Q23" s="195"/>
      <c r="R23" s="198"/>
      <c r="S23" s="198"/>
      <c r="T23" s="194"/>
      <c r="U23" s="194"/>
      <c r="V23" s="194" t="str">
        <f t="shared" si="10"/>
        <v/>
      </c>
      <c r="W23" s="200"/>
      <c r="X23" s="198"/>
      <c r="Y23" s="194"/>
      <c r="Z23" s="194"/>
      <c r="AA23" s="194" t="str">
        <f t="shared" si="1"/>
        <v/>
      </c>
      <c r="AB23" s="200"/>
      <c r="AC23" s="198"/>
      <c r="AD23" s="194"/>
      <c r="AE23" s="194"/>
      <c r="AF23" s="194" t="str">
        <f t="shared" si="2"/>
        <v/>
      </c>
      <c r="AG23" s="200"/>
      <c r="AH23" s="198"/>
      <c r="AI23" s="194"/>
      <c r="AJ23" s="194"/>
      <c r="AK23" s="194" t="str">
        <f t="shared" si="3"/>
        <v/>
      </c>
      <c r="AL23" s="200"/>
      <c r="AM23" s="198"/>
      <c r="AN23" s="194"/>
      <c r="AO23" s="194"/>
      <c r="AP23" s="194" t="str">
        <f t="shared" si="4"/>
        <v/>
      </c>
      <c r="AQ23" s="200"/>
      <c r="AR23" s="198"/>
      <c r="AS23" s="194"/>
      <c r="AT23" s="194"/>
      <c r="AU23" s="194" t="str">
        <f t="shared" si="5"/>
        <v/>
      </c>
      <c r="AV23" s="200"/>
      <c r="AW23" s="198"/>
      <c r="AX23" s="194"/>
      <c r="AY23" s="194"/>
      <c r="AZ23" s="194" t="str">
        <f t="shared" si="6"/>
        <v/>
      </c>
      <c r="BA23" s="200"/>
      <c r="BB23" s="198"/>
      <c r="BC23" s="194"/>
      <c r="BD23" s="194"/>
      <c r="BE23" s="194" t="str">
        <f t="shared" si="7"/>
        <v/>
      </c>
      <c r="BF23" s="200"/>
      <c r="BG23" s="198"/>
      <c r="BH23" s="194"/>
      <c r="BI23" s="194"/>
      <c r="BJ23" s="194" t="str">
        <f t="shared" si="8"/>
        <v/>
      </c>
      <c r="BK23" s="200"/>
      <c r="BL23" s="198"/>
      <c r="BM23" s="194"/>
      <c r="BN23" s="194"/>
      <c r="BO23" s="194" t="str">
        <f t="shared" si="9"/>
        <v/>
      </c>
      <c r="BP23" s="200"/>
      <c r="BQ23" s="198"/>
    </row>
    <row r="24" spans="1:69" ht="14.4">
      <c r="A24" s="120"/>
      <c r="B24" s="120"/>
      <c r="C24" s="120"/>
      <c r="D24" s="120"/>
      <c r="E24" s="194"/>
      <c r="F24" s="194"/>
      <c r="G24" s="194"/>
      <c r="H24" s="195"/>
      <c r="I24" s="195"/>
      <c r="J24" s="195"/>
      <c r="K24" s="196"/>
      <c r="L24" s="218"/>
      <c r="M24" s="198"/>
      <c r="N24" s="198"/>
      <c r="O24" s="198"/>
      <c r="P24" s="195"/>
      <c r="Q24" s="195"/>
      <c r="R24" s="198"/>
      <c r="S24" s="198"/>
      <c r="T24" s="194"/>
      <c r="U24" s="194"/>
      <c r="V24" s="194" t="str">
        <f t="shared" si="10"/>
        <v/>
      </c>
      <c r="W24" s="200"/>
      <c r="X24" s="198"/>
      <c r="Y24" s="194"/>
      <c r="Z24" s="194"/>
      <c r="AA24" s="194" t="str">
        <f t="shared" si="1"/>
        <v/>
      </c>
      <c r="AB24" s="200"/>
      <c r="AC24" s="198"/>
      <c r="AD24" s="194"/>
      <c r="AE24" s="194"/>
      <c r="AF24" s="194" t="str">
        <f t="shared" si="2"/>
        <v/>
      </c>
      <c r="AG24" s="200"/>
      <c r="AH24" s="198"/>
      <c r="AI24" s="194"/>
      <c r="AJ24" s="194"/>
      <c r="AK24" s="194" t="str">
        <f t="shared" si="3"/>
        <v/>
      </c>
      <c r="AL24" s="200"/>
      <c r="AM24" s="198"/>
      <c r="AN24" s="194"/>
      <c r="AO24" s="194"/>
      <c r="AP24" s="194" t="str">
        <f t="shared" si="4"/>
        <v/>
      </c>
      <c r="AQ24" s="200"/>
      <c r="AR24" s="198"/>
      <c r="AS24" s="194"/>
      <c r="AT24" s="194"/>
      <c r="AU24" s="194" t="str">
        <f t="shared" si="5"/>
        <v/>
      </c>
      <c r="AV24" s="200"/>
      <c r="AW24" s="198"/>
      <c r="AX24" s="194"/>
      <c r="AY24" s="194"/>
      <c r="AZ24" s="194" t="str">
        <f t="shared" si="6"/>
        <v/>
      </c>
      <c r="BA24" s="200"/>
      <c r="BB24" s="198"/>
      <c r="BC24" s="194"/>
      <c r="BD24" s="194"/>
      <c r="BE24" s="194" t="str">
        <f t="shared" si="7"/>
        <v/>
      </c>
      <c r="BF24" s="200"/>
      <c r="BG24" s="198"/>
      <c r="BH24" s="194"/>
      <c r="BI24" s="194"/>
      <c r="BJ24" s="194" t="str">
        <f t="shared" si="8"/>
        <v/>
      </c>
      <c r="BK24" s="200"/>
      <c r="BL24" s="198"/>
      <c r="BM24" s="194"/>
      <c r="BN24" s="194"/>
      <c r="BO24" s="194" t="str">
        <f t="shared" si="9"/>
        <v/>
      </c>
      <c r="BP24" s="200"/>
      <c r="BQ24" s="198"/>
    </row>
    <row r="25" spans="1:69" ht="14.4">
      <c r="A25" s="120"/>
      <c r="B25" s="120"/>
      <c r="C25" s="120"/>
      <c r="D25" s="120"/>
      <c r="E25" s="194"/>
      <c r="F25" s="194"/>
      <c r="G25" s="194"/>
      <c r="H25" s="195"/>
      <c r="I25" s="195"/>
      <c r="J25" s="195"/>
      <c r="K25" s="196"/>
      <c r="L25" s="218"/>
      <c r="M25" s="198"/>
      <c r="N25" s="198"/>
      <c r="O25" s="198"/>
      <c r="P25" s="195"/>
      <c r="Q25" s="195"/>
      <c r="R25" s="198"/>
      <c r="S25" s="198"/>
      <c r="T25" s="194"/>
      <c r="U25" s="194"/>
      <c r="V25" s="194" t="str">
        <f t="shared" si="10"/>
        <v/>
      </c>
      <c r="W25" s="200"/>
      <c r="X25" s="198"/>
      <c r="Y25" s="194"/>
      <c r="Z25" s="194"/>
      <c r="AA25" s="194" t="str">
        <f t="shared" si="1"/>
        <v/>
      </c>
      <c r="AB25" s="200"/>
      <c r="AC25" s="198"/>
      <c r="AD25" s="194"/>
      <c r="AE25" s="194"/>
      <c r="AF25" s="194" t="str">
        <f t="shared" si="2"/>
        <v/>
      </c>
      <c r="AG25" s="200"/>
      <c r="AH25" s="198"/>
      <c r="AI25" s="194"/>
      <c r="AJ25" s="194"/>
      <c r="AK25" s="194" t="str">
        <f t="shared" si="3"/>
        <v/>
      </c>
      <c r="AL25" s="200"/>
      <c r="AM25" s="198"/>
      <c r="AN25" s="194"/>
      <c r="AO25" s="194"/>
      <c r="AP25" s="194" t="str">
        <f t="shared" si="4"/>
        <v/>
      </c>
      <c r="AQ25" s="200"/>
      <c r="AR25" s="198"/>
      <c r="AS25" s="194"/>
      <c r="AT25" s="194"/>
      <c r="AU25" s="194" t="str">
        <f t="shared" si="5"/>
        <v/>
      </c>
      <c r="AV25" s="200"/>
      <c r="AW25" s="198"/>
      <c r="AX25" s="194"/>
      <c r="AY25" s="194"/>
      <c r="AZ25" s="194" t="str">
        <f t="shared" si="6"/>
        <v/>
      </c>
      <c r="BA25" s="200"/>
      <c r="BB25" s="198"/>
      <c r="BC25" s="194"/>
      <c r="BD25" s="194"/>
      <c r="BE25" s="194" t="str">
        <f t="shared" si="7"/>
        <v/>
      </c>
      <c r="BF25" s="200"/>
      <c r="BG25" s="198"/>
      <c r="BH25" s="194"/>
      <c r="BI25" s="194"/>
      <c r="BJ25" s="194" t="str">
        <f t="shared" si="8"/>
        <v/>
      </c>
      <c r="BK25" s="200"/>
      <c r="BL25" s="198"/>
      <c r="BM25" s="194"/>
      <c r="BN25" s="194"/>
      <c r="BO25" s="194" t="str">
        <f t="shared" si="9"/>
        <v/>
      </c>
      <c r="BP25" s="200"/>
      <c r="BQ25" s="198"/>
    </row>
    <row r="26" spans="1:69" ht="14.4">
      <c r="A26" s="120"/>
      <c r="B26" s="120"/>
      <c r="C26" s="120"/>
      <c r="D26" s="120"/>
      <c r="E26" s="194"/>
      <c r="F26" s="194"/>
      <c r="G26" s="194"/>
      <c r="H26" s="195"/>
      <c r="I26" s="195"/>
      <c r="J26" s="195"/>
      <c r="K26" s="196"/>
      <c r="L26" s="218"/>
      <c r="M26" s="198"/>
      <c r="N26" s="198"/>
      <c r="O26" s="198"/>
      <c r="P26" s="195"/>
      <c r="Q26" s="195"/>
      <c r="R26" s="198"/>
      <c r="S26" s="198"/>
      <c r="T26" s="194"/>
      <c r="U26" s="194"/>
      <c r="V26" s="194" t="str">
        <f t="shared" si="10"/>
        <v/>
      </c>
      <c r="W26" s="200"/>
      <c r="X26" s="198"/>
      <c r="Y26" s="194"/>
      <c r="Z26" s="194"/>
      <c r="AA26" s="194" t="str">
        <f t="shared" si="1"/>
        <v/>
      </c>
      <c r="AB26" s="200"/>
      <c r="AC26" s="198"/>
      <c r="AD26" s="194"/>
      <c r="AE26" s="194"/>
      <c r="AF26" s="194" t="str">
        <f t="shared" si="2"/>
        <v/>
      </c>
      <c r="AG26" s="200"/>
      <c r="AH26" s="198"/>
      <c r="AI26" s="194"/>
      <c r="AJ26" s="194"/>
      <c r="AK26" s="194" t="str">
        <f t="shared" si="3"/>
        <v/>
      </c>
      <c r="AL26" s="200"/>
      <c r="AM26" s="198"/>
      <c r="AN26" s="194"/>
      <c r="AO26" s="194"/>
      <c r="AP26" s="194" t="str">
        <f t="shared" si="4"/>
        <v/>
      </c>
      <c r="AQ26" s="200"/>
      <c r="AR26" s="198"/>
      <c r="AS26" s="194"/>
      <c r="AT26" s="194"/>
      <c r="AU26" s="194" t="str">
        <f t="shared" si="5"/>
        <v/>
      </c>
      <c r="AV26" s="200"/>
      <c r="AW26" s="198"/>
      <c r="AX26" s="194"/>
      <c r="AY26" s="194"/>
      <c r="AZ26" s="194" t="str">
        <f t="shared" si="6"/>
        <v/>
      </c>
      <c r="BA26" s="200"/>
      <c r="BB26" s="198"/>
      <c r="BC26" s="194"/>
      <c r="BD26" s="194"/>
      <c r="BE26" s="194" t="str">
        <f t="shared" si="7"/>
        <v/>
      </c>
      <c r="BF26" s="200"/>
      <c r="BG26" s="198"/>
      <c r="BH26" s="194"/>
      <c r="BI26" s="194"/>
      <c r="BJ26" s="194" t="str">
        <f t="shared" si="8"/>
        <v/>
      </c>
      <c r="BK26" s="200"/>
      <c r="BL26" s="198"/>
      <c r="BM26" s="194"/>
      <c r="BN26" s="194"/>
      <c r="BO26" s="194" t="str">
        <f t="shared" si="9"/>
        <v/>
      </c>
      <c r="BP26" s="200"/>
      <c r="BQ26" s="198"/>
    </row>
    <row r="27" spans="1:69" ht="14.4">
      <c r="A27" s="120"/>
      <c r="B27" s="120"/>
      <c r="C27" s="120"/>
      <c r="D27" s="120"/>
      <c r="E27" s="194"/>
      <c r="F27" s="194"/>
      <c r="G27" s="194"/>
      <c r="H27" s="195"/>
      <c r="I27" s="195"/>
      <c r="J27" s="195"/>
      <c r="K27" s="196"/>
      <c r="L27" s="218"/>
      <c r="M27" s="198"/>
      <c r="N27" s="198"/>
      <c r="O27" s="198"/>
      <c r="P27" s="195"/>
      <c r="Q27" s="195"/>
      <c r="R27" s="198"/>
      <c r="S27" s="198"/>
      <c r="T27" s="194"/>
      <c r="U27" s="194"/>
      <c r="V27" s="194" t="str">
        <f t="shared" si="10"/>
        <v/>
      </c>
      <c r="W27" s="200"/>
      <c r="X27" s="198"/>
      <c r="Y27" s="194"/>
      <c r="Z27" s="194"/>
      <c r="AA27" s="194" t="str">
        <f t="shared" si="1"/>
        <v/>
      </c>
      <c r="AB27" s="200"/>
      <c r="AC27" s="198"/>
      <c r="AD27" s="194"/>
      <c r="AE27" s="194"/>
      <c r="AF27" s="194" t="str">
        <f t="shared" si="2"/>
        <v/>
      </c>
      <c r="AG27" s="200"/>
      <c r="AH27" s="198"/>
      <c r="AI27" s="194"/>
      <c r="AJ27" s="194"/>
      <c r="AK27" s="194" t="str">
        <f t="shared" si="3"/>
        <v/>
      </c>
      <c r="AL27" s="200"/>
      <c r="AM27" s="198"/>
      <c r="AN27" s="194"/>
      <c r="AO27" s="194"/>
      <c r="AP27" s="194" t="str">
        <f t="shared" si="4"/>
        <v/>
      </c>
      <c r="AQ27" s="200"/>
      <c r="AR27" s="198"/>
      <c r="AS27" s="194"/>
      <c r="AT27" s="194"/>
      <c r="AU27" s="194" t="str">
        <f t="shared" si="5"/>
        <v/>
      </c>
      <c r="AV27" s="200"/>
      <c r="AW27" s="198"/>
      <c r="AX27" s="194"/>
      <c r="AY27" s="194"/>
      <c r="AZ27" s="194" t="str">
        <f t="shared" si="6"/>
        <v/>
      </c>
      <c r="BA27" s="200"/>
      <c r="BB27" s="198"/>
      <c r="BC27" s="194"/>
      <c r="BD27" s="194"/>
      <c r="BE27" s="194" t="str">
        <f t="shared" si="7"/>
        <v/>
      </c>
      <c r="BF27" s="200"/>
      <c r="BG27" s="198"/>
      <c r="BH27" s="194"/>
      <c r="BI27" s="194"/>
      <c r="BJ27" s="194" t="str">
        <f t="shared" si="8"/>
        <v/>
      </c>
      <c r="BK27" s="200"/>
      <c r="BL27" s="198"/>
      <c r="BM27" s="194"/>
      <c r="BN27" s="194"/>
      <c r="BO27" s="194" t="str">
        <f t="shared" si="9"/>
        <v/>
      </c>
      <c r="BP27" s="200"/>
      <c r="BQ27" s="198"/>
    </row>
    <row r="28" spans="1:69" ht="14.4">
      <c r="A28" s="120"/>
      <c r="B28" s="120"/>
      <c r="C28" s="120"/>
      <c r="D28" s="120"/>
      <c r="E28" s="194"/>
      <c r="F28" s="194"/>
      <c r="G28" s="194"/>
      <c r="H28" s="195"/>
      <c r="I28" s="195"/>
      <c r="J28" s="195"/>
      <c r="K28" s="196"/>
      <c r="L28" s="218"/>
      <c r="M28" s="198"/>
      <c r="N28" s="198"/>
      <c r="O28" s="198"/>
      <c r="P28" s="195"/>
      <c r="Q28" s="195"/>
      <c r="R28" s="198"/>
      <c r="S28" s="198"/>
      <c r="T28" s="194"/>
      <c r="U28" s="194"/>
      <c r="V28" s="194" t="str">
        <f t="shared" si="10"/>
        <v/>
      </c>
      <c r="W28" s="200"/>
      <c r="X28" s="198"/>
      <c r="Y28" s="194"/>
      <c r="Z28" s="194"/>
      <c r="AA28" s="194" t="str">
        <f t="shared" si="1"/>
        <v/>
      </c>
      <c r="AB28" s="200"/>
      <c r="AC28" s="198"/>
      <c r="AD28" s="194"/>
      <c r="AE28" s="194"/>
      <c r="AF28" s="194" t="str">
        <f t="shared" si="2"/>
        <v/>
      </c>
      <c r="AG28" s="200"/>
      <c r="AH28" s="198"/>
      <c r="AI28" s="194"/>
      <c r="AJ28" s="194"/>
      <c r="AK28" s="194" t="str">
        <f t="shared" si="3"/>
        <v/>
      </c>
      <c r="AL28" s="200"/>
      <c r="AM28" s="198"/>
      <c r="AN28" s="194"/>
      <c r="AO28" s="194"/>
      <c r="AP28" s="194" t="str">
        <f t="shared" si="4"/>
        <v/>
      </c>
      <c r="AQ28" s="200"/>
      <c r="AR28" s="198"/>
      <c r="AS28" s="194"/>
      <c r="AT28" s="194"/>
      <c r="AU28" s="194" t="str">
        <f t="shared" si="5"/>
        <v/>
      </c>
      <c r="AV28" s="200"/>
      <c r="AW28" s="198"/>
      <c r="AX28" s="194"/>
      <c r="AY28" s="194"/>
      <c r="AZ28" s="194" t="str">
        <f t="shared" si="6"/>
        <v/>
      </c>
      <c r="BA28" s="200"/>
      <c r="BB28" s="198"/>
      <c r="BC28" s="194"/>
      <c r="BD28" s="194"/>
      <c r="BE28" s="194" t="str">
        <f t="shared" si="7"/>
        <v/>
      </c>
      <c r="BF28" s="200"/>
      <c r="BG28" s="198"/>
      <c r="BH28" s="194"/>
      <c r="BI28" s="194"/>
      <c r="BJ28" s="194" t="str">
        <f t="shared" si="8"/>
        <v/>
      </c>
      <c r="BK28" s="200"/>
      <c r="BL28" s="198"/>
      <c r="BM28" s="194"/>
      <c r="BN28" s="194"/>
      <c r="BO28" s="194" t="str">
        <f t="shared" si="9"/>
        <v/>
      </c>
      <c r="BP28" s="200"/>
      <c r="BQ28" s="198"/>
    </row>
    <row r="29" spans="1:69" ht="14.4">
      <c r="A29" s="120"/>
      <c r="B29" s="120"/>
      <c r="C29" s="120"/>
      <c r="D29" s="120"/>
      <c r="E29" s="194"/>
      <c r="F29" s="194"/>
      <c r="G29" s="194"/>
      <c r="H29" s="195"/>
      <c r="I29" s="195"/>
      <c r="J29" s="195"/>
      <c r="K29" s="196"/>
      <c r="L29" s="218"/>
      <c r="M29" s="198"/>
      <c r="N29" s="198"/>
      <c r="O29" s="198"/>
      <c r="P29" s="195"/>
      <c r="Q29" s="195"/>
      <c r="R29" s="198"/>
      <c r="S29" s="198"/>
      <c r="T29" s="194"/>
      <c r="U29" s="194"/>
      <c r="V29" s="194" t="str">
        <f t="shared" si="10"/>
        <v/>
      </c>
      <c r="W29" s="200"/>
      <c r="X29" s="198"/>
      <c r="Y29" s="194"/>
      <c r="Z29" s="194"/>
      <c r="AA29" s="194" t="str">
        <f t="shared" si="1"/>
        <v/>
      </c>
      <c r="AB29" s="200"/>
      <c r="AC29" s="198"/>
      <c r="AD29" s="194"/>
      <c r="AE29" s="194"/>
      <c r="AF29" s="194" t="str">
        <f t="shared" si="2"/>
        <v/>
      </c>
      <c r="AG29" s="200"/>
      <c r="AH29" s="198"/>
      <c r="AI29" s="194"/>
      <c r="AJ29" s="194"/>
      <c r="AK29" s="194" t="str">
        <f t="shared" si="3"/>
        <v/>
      </c>
      <c r="AL29" s="200"/>
      <c r="AM29" s="198"/>
      <c r="AN29" s="194"/>
      <c r="AO29" s="194"/>
      <c r="AP29" s="194" t="str">
        <f t="shared" si="4"/>
        <v/>
      </c>
      <c r="AQ29" s="200"/>
      <c r="AR29" s="198"/>
      <c r="AS29" s="194"/>
      <c r="AT29" s="194"/>
      <c r="AU29" s="194" t="str">
        <f t="shared" si="5"/>
        <v/>
      </c>
      <c r="AV29" s="200"/>
      <c r="AW29" s="198"/>
      <c r="AX29" s="194"/>
      <c r="AY29" s="194"/>
      <c r="AZ29" s="194" t="str">
        <f t="shared" si="6"/>
        <v/>
      </c>
      <c r="BA29" s="200"/>
      <c r="BB29" s="198"/>
      <c r="BC29" s="194"/>
      <c r="BD29" s="194"/>
      <c r="BE29" s="194" t="str">
        <f t="shared" si="7"/>
        <v/>
      </c>
      <c r="BF29" s="200"/>
      <c r="BG29" s="198"/>
      <c r="BH29" s="194"/>
      <c r="BI29" s="194"/>
      <c r="BJ29" s="194" t="str">
        <f t="shared" si="8"/>
        <v/>
      </c>
      <c r="BK29" s="200"/>
      <c r="BL29" s="198"/>
      <c r="BM29" s="194"/>
      <c r="BN29" s="194"/>
      <c r="BO29" s="194" t="str">
        <f t="shared" si="9"/>
        <v/>
      </c>
      <c r="BP29" s="200"/>
      <c r="BQ29" s="198"/>
    </row>
    <row r="30" spans="1:69" ht="14.4">
      <c r="A30" s="120"/>
      <c r="B30" s="120"/>
      <c r="C30" s="120"/>
      <c r="D30" s="120"/>
      <c r="E30" s="194"/>
      <c r="F30" s="194"/>
      <c r="G30" s="194"/>
      <c r="H30" s="195"/>
      <c r="I30" s="195"/>
      <c r="J30" s="195"/>
      <c r="K30" s="196"/>
      <c r="L30" s="218"/>
      <c r="M30" s="198"/>
      <c r="N30" s="198"/>
      <c r="O30" s="198"/>
      <c r="P30" s="195"/>
      <c r="Q30" s="195"/>
      <c r="R30" s="198"/>
      <c r="S30" s="198"/>
      <c r="T30" s="194"/>
      <c r="U30" s="194"/>
      <c r="V30" s="194" t="str">
        <f t="shared" si="10"/>
        <v/>
      </c>
      <c r="W30" s="200"/>
      <c r="X30" s="198"/>
      <c r="Y30" s="194"/>
      <c r="Z30" s="194"/>
      <c r="AA30" s="194" t="str">
        <f t="shared" si="1"/>
        <v/>
      </c>
      <c r="AB30" s="200"/>
      <c r="AC30" s="198"/>
      <c r="AD30" s="194"/>
      <c r="AE30" s="194"/>
      <c r="AF30" s="194" t="str">
        <f t="shared" si="2"/>
        <v/>
      </c>
      <c r="AG30" s="200"/>
      <c r="AH30" s="198"/>
      <c r="AI30" s="194"/>
      <c r="AJ30" s="194"/>
      <c r="AK30" s="194" t="str">
        <f t="shared" si="3"/>
        <v/>
      </c>
      <c r="AL30" s="200"/>
      <c r="AM30" s="198"/>
      <c r="AN30" s="194"/>
      <c r="AO30" s="194"/>
      <c r="AP30" s="194" t="str">
        <f t="shared" si="4"/>
        <v/>
      </c>
      <c r="AQ30" s="200"/>
      <c r="AR30" s="198"/>
      <c r="AS30" s="194"/>
      <c r="AT30" s="194"/>
      <c r="AU30" s="194" t="str">
        <f t="shared" si="5"/>
        <v/>
      </c>
      <c r="AV30" s="200"/>
      <c r="AW30" s="198"/>
      <c r="AX30" s="194"/>
      <c r="AY30" s="194"/>
      <c r="AZ30" s="194" t="str">
        <f t="shared" si="6"/>
        <v/>
      </c>
      <c r="BA30" s="200"/>
      <c r="BB30" s="198"/>
      <c r="BC30" s="194"/>
      <c r="BD30" s="194"/>
      <c r="BE30" s="194" t="str">
        <f t="shared" si="7"/>
        <v/>
      </c>
      <c r="BF30" s="200"/>
      <c r="BG30" s="198"/>
      <c r="BH30" s="194"/>
      <c r="BI30" s="194"/>
      <c r="BJ30" s="194" t="str">
        <f t="shared" si="8"/>
        <v/>
      </c>
      <c r="BK30" s="200"/>
      <c r="BL30" s="198"/>
      <c r="BM30" s="194"/>
      <c r="BN30" s="194"/>
      <c r="BO30" s="194" t="str">
        <f t="shared" si="9"/>
        <v/>
      </c>
      <c r="BP30" s="200"/>
      <c r="BQ30" s="198"/>
    </row>
    <row r="31" spans="1:69" ht="14.4">
      <c r="A31" s="120"/>
      <c r="B31" s="120"/>
      <c r="C31" s="120"/>
      <c r="D31" s="120"/>
      <c r="E31" s="194"/>
      <c r="F31" s="194"/>
      <c r="G31" s="194"/>
      <c r="H31" s="195"/>
      <c r="I31" s="195"/>
      <c r="J31" s="195"/>
      <c r="K31" s="196"/>
      <c r="L31" s="218"/>
      <c r="M31" s="198"/>
      <c r="N31" s="198"/>
      <c r="O31" s="198"/>
      <c r="P31" s="195"/>
      <c r="Q31" s="195"/>
      <c r="R31" s="198"/>
      <c r="S31" s="198"/>
      <c r="T31" s="194"/>
      <c r="U31" s="194"/>
      <c r="V31" s="194" t="str">
        <f t="shared" si="10"/>
        <v/>
      </c>
      <c r="W31" s="200"/>
      <c r="X31" s="198"/>
      <c r="Y31" s="194"/>
      <c r="Z31" s="194"/>
      <c r="AA31" s="194" t="str">
        <f t="shared" si="1"/>
        <v/>
      </c>
      <c r="AB31" s="200"/>
      <c r="AC31" s="198"/>
      <c r="AD31" s="194"/>
      <c r="AE31" s="194"/>
      <c r="AF31" s="194" t="str">
        <f t="shared" si="2"/>
        <v/>
      </c>
      <c r="AG31" s="200"/>
      <c r="AH31" s="198"/>
      <c r="AI31" s="194"/>
      <c r="AJ31" s="194"/>
      <c r="AK31" s="194" t="str">
        <f t="shared" si="3"/>
        <v/>
      </c>
      <c r="AL31" s="200"/>
      <c r="AM31" s="198"/>
      <c r="AN31" s="194"/>
      <c r="AO31" s="194"/>
      <c r="AP31" s="194" t="str">
        <f t="shared" si="4"/>
        <v/>
      </c>
      <c r="AQ31" s="200"/>
      <c r="AR31" s="198"/>
      <c r="AS31" s="194"/>
      <c r="AT31" s="194"/>
      <c r="AU31" s="194" t="str">
        <f t="shared" si="5"/>
        <v/>
      </c>
      <c r="AV31" s="200"/>
      <c r="AW31" s="198"/>
      <c r="AX31" s="194"/>
      <c r="AY31" s="194"/>
      <c r="AZ31" s="194" t="str">
        <f t="shared" si="6"/>
        <v/>
      </c>
      <c r="BA31" s="200"/>
      <c r="BB31" s="198"/>
      <c r="BC31" s="194"/>
      <c r="BD31" s="194"/>
      <c r="BE31" s="194" t="str">
        <f t="shared" si="7"/>
        <v/>
      </c>
      <c r="BF31" s="200"/>
      <c r="BG31" s="198"/>
      <c r="BH31" s="194"/>
      <c r="BI31" s="194"/>
      <c r="BJ31" s="194" t="str">
        <f t="shared" si="8"/>
        <v/>
      </c>
      <c r="BK31" s="200"/>
      <c r="BL31" s="198"/>
      <c r="BM31" s="194"/>
      <c r="BN31" s="194"/>
      <c r="BO31" s="194" t="str">
        <f t="shared" si="9"/>
        <v/>
      </c>
      <c r="BP31" s="200"/>
      <c r="BQ31" s="198"/>
    </row>
    <row r="32" spans="1:69" ht="14.4">
      <c r="A32" s="120"/>
      <c r="B32" s="120"/>
      <c r="C32" s="120"/>
      <c r="D32" s="120"/>
      <c r="E32" s="194"/>
      <c r="F32" s="194"/>
      <c r="G32" s="194"/>
      <c r="H32" s="195"/>
      <c r="I32" s="195"/>
      <c r="J32" s="195"/>
      <c r="K32" s="196"/>
      <c r="L32" s="218"/>
      <c r="M32" s="198"/>
      <c r="N32" s="198"/>
      <c r="O32" s="198"/>
      <c r="P32" s="195"/>
      <c r="Q32" s="195"/>
      <c r="R32" s="198"/>
      <c r="S32" s="198"/>
      <c r="T32" s="194"/>
      <c r="U32" s="194"/>
      <c r="V32" s="194" t="str">
        <f t="shared" si="10"/>
        <v/>
      </c>
      <c r="W32" s="200"/>
      <c r="X32" s="198"/>
      <c r="Y32" s="194"/>
      <c r="Z32" s="194"/>
      <c r="AA32" s="194" t="str">
        <f t="shared" si="1"/>
        <v/>
      </c>
      <c r="AB32" s="200"/>
      <c r="AC32" s="198"/>
      <c r="AD32" s="194"/>
      <c r="AE32" s="194"/>
      <c r="AF32" s="194" t="str">
        <f t="shared" si="2"/>
        <v/>
      </c>
      <c r="AG32" s="200"/>
      <c r="AH32" s="198"/>
      <c r="AI32" s="194"/>
      <c r="AJ32" s="194"/>
      <c r="AK32" s="194" t="str">
        <f t="shared" si="3"/>
        <v/>
      </c>
      <c r="AL32" s="200"/>
      <c r="AM32" s="198"/>
      <c r="AN32" s="194"/>
      <c r="AO32" s="194"/>
      <c r="AP32" s="194" t="str">
        <f t="shared" si="4"/>
        <v/>
      </c>
      <c r="AQ32" s="200"/>
      <c r="AR32" s="198"/>
      <c r="AS32" s="194"/>
      <c r="AT32" s="194"/>
      <c r="AU32" s="194" t="str">
        <f t="shared" si="5"/>
        <v/>
      </c>
      <c r="AV32" s="200"/>
      <c r="AW32" s="198"/>
      <c r="AX32" s="194"/>
      <c r="AY32" s="194"/>
      <c r="AZ32" s="194" t="str">
        <f t="shared" si="6"/>
        <v/>
      </c>
      <c r="BA32" s="200"/>
      <c r="BB32" s="198"/>
      <c r="BC32" s="194"/>
      <c r="BD32" s="194"/>
      <c r="BE32" s="194" t="str">
        <f t="shared" si="7"/>
        <v/>
      </c>
      <c r="BF32" s="200"/>
      <c r="BG32" s="198"/>
      <c r="BH32" s="194"/>
      <c r="BI32" s="194"/>
      <c r="BJ32" s="194" t="str">
        <f t="shared" si="8"/>
        <v/>
      </c>
      <c r="BK32" s="200"/>
      <c r="BL32" s="198"/>
      <c r="BM32" s="194"/>
      <c r="BN32" s="194"/>
      <c r="BO32" s="194" t="str">
        <f t="shared" si="9"/>
        <v/>
      </c>
      <c r="BP32" s="200"/>
      <c r="BQ32" s="198"/>
    </row>
    <row r="33" spans="1:69" ht="14.4">
      <c r="A33" s="120"/>
      <c r="B33" s="120"/>
      <c r="C33" s="120"/>
      <c r="D33" s="120"/>
      <c r="E33" s="194"/>
      <c r="F33" s="194"/>
      <c r="G33" s="194"/>
      <c r="H33" s="195"/>
      <c r="I33" s="195"/>
      <c r="J33" s="195"/>
      <c r="K33" s="196"/>
      <c r="L33" s="218"/>
      <c r="M33" s="198"/>
      <c r="N33" s="198"/>
      <c r="O33" s="198"/>
      <c r="P33" s="195"/>
      <c r="Q33" s="195"/>
      <c r="R33" s="198"/>
      <c r="S33" s="198"/>
      <c r="T33" s="194"/>
      <c r="U33" s="194"/>
      <c r="V33" s="194" t="str">
        <f t="shared" si="10"/>
        <v/>
      </c>
      <c r="W33" s="200"/>
      <c r="X33" s="198"/>
      <c r="Y33" s="194"/>
      <c r="Z33" s="194"/>
      <c r="AA33" s="194" t="str">
        <f t="shared" si="1"/>
        <v/>
      </c>
      <c r="AB33" s="200"/>
      <c r="AC33" s="198"/>
      <c r="AD33" s="194"/>
      <c r="AE33" s="194"/>
      <c r="AF33" s="194" t="str">
        <f t="shared" si="2"/>
        <v/>
      </c>
      <c r="AG33" s="200"/>
      <c r="AH33" s="198"/>
      <c r="AI33" s="194"/>
      <c r="AJ33" s="194"/>
      <c r="AK33" s="194" t="str">
        <f t="shared" si="3"/>
        <v/>
      </c>
      <c r="AL33" s="200"/>
      <c r="AM33" s="198"/>
      <c r="AN33" s="194"/>
      <c r="AO33" s="194"/>
      <c r="AP33" s="194" t="str">
        <f t="shared" si="4"/>
        <v/>
      </c>
      <c r="AQ33" s="200"/>
      <c r="AR33" s="198"/>
      <c r="AS33" s="194"/>
      <c r="AT33" s="194"/>
      <c r="AU33" s="194" t="str">
        <f t="shared" si="5"/>
        <v/>
      </c>
      <c r="AV33" s="200"/>
      <c r="AW33" s="198"/>
      <c r="AX33" s="194"/>
      <c r="AY33" s="194"/>
      <c r="AZ33" s="194" t="str">
        <f t="shared" si="6"/>
        <v/>
      </c>
      <c r="BA33" s="200"/>
      <c r="BB33" s="198"/>
      <c r="BC33" s="194"/>
      <c r="BD33" s="194"/>
      <c r="BE33" s="194" t="str">
        <f t="shared" si="7"/>
        <v/>
      </c>
      <c r="BF33" s="200"/>
      <c r="BG33" s="198"/>
      <c r="BH33" s="194"/>
      <c r="BI33" s="194"/>
      <c r="BJ33" s="194" t="str">
        <f t="shared" si="8"/>
        <v/>
      </c>
      <c r="BK33" s="200"/>
      <c r="BL33" s="198"/>
      <c r="BM33" s="194"/>
      <c r="BN33" s="194"/>
      <c r="BO33" s="194" t="str">
        <f t="shared" si="9"/>
        <v/>
      </c>
      <c r="BP33" s="200"/>
      <c r="BQ33" s="198"/>
    </row>
    <row r="34" spans="1:69" ht="14.4">
      <c r="A34" s="120"/>
      <c r="B34" s="120"/>
      <c r="C34" s="120"/>
      <c r="D34" s="120"/>
      <c r="E34" s="194"/>
      <c r="F34" s="194"/>
      <c r="G34" s="194"/>
      <c r="H34" s="195"/>
      <c r="I34" s="195"/>
      <c r="J34" s="195"/>
      <c r="K34" s="196"/>
      <c r="L34" s="218"/>
      <c r="M34" s="198"/>
      <c r="N34" s="198"/>
      <c r="O34" s="198"/>
      <c r="P34" s="195"/>
      <c r="Q34" s="195"/>
      <c r="R34" s="198"/>
      <c r="S34" s="198"/>
      <c r="T34" s="194"/>
      <c r="U34" s="194"/>
      <c r="V34" s="194" t="str">
        <f t="shared" si="10"/>
        <v/>
      </c>
      <c r="W34" s="200"/>
      <c r="X34" s="198"/>
      <c r="Y34" s="194"/>
      <c r="Z34" s="194"/>
      <c r="AA34" s="194" t="str">
        <f t="shared" si="1"/>
        <v/>
      </c>
      <c r="AB34" s="200"/>
      <c r="AC34" s="198"/>
      <c r="AD34" s="194"/>
      <c r="AE34" s="194"/>
      <c r="AF34" s="194" t="str">
        <f t="shared" si="2"/>
        <v/>
      </c>
      <c r="AG34" s="200"/>
      <c r="AH34" s="198"/>
      <c r="AI34" s="194"/>
      <c r="AJ34" s="194"/>
      <c r="AK34" s="194" t="str">
        <f t="shared" si="3"/>
        <v/>
      </c>
      <c r="AL34" s="200"/>
      <c r="AM34" s="198"/>
      <c r="AN34" s="194"/>
      <c r="AO34" s="194"/>
      <c r="AP34" s="194" t="str">
        <f t="shared" si="4"/>
        <v/>
      </c>
      <c r="AQ34" s="200"/>
      <c r="AR34" s="198"/>
      <c r="AS34" s="194"/>
      <c r="AT34" s="194"/>
      <c r="AU34" s="194" t="str">
        <f t="shared" si="5"/>
        <v/>
      </c>
      <c r="AV34" s="200"/>
      <c r="AW34" s="198"/>
      <c r="AX34" s="194"/>
      <c r="AY34" s="194"/>
      <c r="AZ34" s="194" t="str">
        <f t="shared" si="6"/>
        <v/>
      </c>
      <c r="BA34" s="200"/>
      <c r="BB34" s="198"/>
      <c r="BC34" s="194"/>
      <c r="BD34" s="194"/>
      <c r="BE34" s="194" t="str">
        <f t="shared" si="7"/>
        <v/>
      </c>
      <c r="BF34" s="200"/>
      <c r="BG34" s="198"/>
      <c r="BH34" s="194"/>
      <c r="BI34" s="194"/>
      <c r="BJ34" s="194" t="str">
        <f t="shared" si="8"/>
        <v/>
      </c>
      <c r="BK34" s="200"/>
      <c r="BL34" s="198"/>
      <c r="BM34" s="194"/>
      <c r="BN34" s="194"/>
      <c r="BO34" s="194" t="str">
        <f t="shared" si="9"/>
        <v/>
      </c>
      <c r="BP34" s="200"/>
      <c r="BQ34" s="198"/>
    </row>
    <row r="35" spans="1:69" ht="14.4">
      <c r="A35" s="120"/>
      <c r="B35" s="120"/>
      <c r="C35" s="120"/>
      <c r="D35" s="120"/>
      <c r="E35" s="194"/>
      <c r="F35" s="194"/>
      <c r="G35" s="194"/>
      <c r="H35" s="195"/>
      <c r="I35" s="195"/>
      <c r="J35" s="195"/>
      <c r="K35" s="196"/>
      <c r="L35" s="218"/>
      <c r="M35" s="198"/>
      <c r="N35" s="198"/>
      <c r="O35" s="198"/>
      <c r="P35" s="195"/>
      <c r="Q35" s="195"/>
      <c r="R35" s="198"/>
      <c r="S35" s="198"/>
      <c r="T35" s="194"/>
      <c r="U35" s="194"/>
      <c r="V35" s="194" t="str">
        <f t="shared" si="10"/>
        <v/>
      </c>
      <c r="W35" s="200"/>
      <c r="X35" s="198"/>
      <c r="Y35" s="194"/>
      <c r="Z35" s="194"/>
      <c r="AA35" s="194" t="str">
        <f t="shared" si="1"/>
        <v/>
      </c>
      <c r="AB35" s="200"/>
      <c r="AC35" s="198"/>
      <c r="AD35" s="194"/>
      <c r="AE35" s="194"/>
      <c r="AF35" s="194" t="str">
        <f t="shared" si="2"/>
        <v/>
      </c>
      <c r="AG35" s="200"/>
      <c r="AH35" s="198"/>
      <c r="AI35" s="194"/>
      <c r="AJ35" s="194"/>
      <c r="AK35" s="194" t="str">
        <f t="shared" si="3"/>
        <v/>
      </c>
      <c r="AL35" s="200"/>
      <c r="AM35" s="198"/>
      <c r="AN35" s="194"/>
      <c r="AO35" s="194"/>
      <c r="AP35" s="194" t="str">
        <f t="shared" si="4"/>
        <v/>
      </c>
      <c r="AQ35" s="200"/>
      <c r="AR35" s="198"/>
      <c r="AS35" s="194"/>
      <c r="AT35" s="194"/>
      <c r="AU35" s="194" t="str">
        <f t="shared" si="5"/>
        <v/>
      </c>
      <c r="AV35" s="200"/>
      <c r="AW35" s="198"/>
      <c r="AX35" s="194"/>
      <c r="AY35" s="194"/>
      <c r="AZ35" s="194" t="str">
        <f t="shared" si="6"/>
        <v/>
      </c>
      <c r="BA35" s="200"/>
      <c r="BB35" s="198"/>
      <c r="BC35" s="194"/>
      <c r="BD35" s="194"/>
      <c r="BE35" s="194" t="str">
        <f t="shared" si="7"/>
        <v/>
      </c>
      <c r="BF35" s="200"/>
      <c r="BG35" s="198"/>
      <c r="BH35" s="194"/>
      <c r="BI35" s="194"/>
      <c r="BJ35" s="194" t="str">
        <f t="shared" si="8"/>
        <v/>
      </c>
      <c r="BK35" s="200"/>
      <c r="BL35" s="198"/>
      <c r="BM35" s="194"/>
      <c r="BN35" s="194"/>
      <c r="BO35" s="194" t="str">
        <f t="shared" si="9"/>
        <v/>
      </c>
      <c r="BP35" s="200"/>
      <c r="BQ35" s="198"/>
    </row>
    <row r="36" spans="1:69" ht="14.4">
      <c r="A36" s="120"/>
      <c r="B36" s="120"/>
      <c r="C36" s="120"/>
      <c r="D36" s="120"/>
      <c r="E36" s="194"/>
      <c r="F36" s="194"/>
      <c r="G36" s="194"/>
      <c r="H36" s="195"/>
      <c r="I36" s="195"/>
      <c r="J36" s="195"/>
      <c r="K36" s="196"/>
      <c r="L36" s="218"/>
      <c r="M36" s="198"/>
      <c r="N36" s="198"/>
      <c r="O36" s="198"/>
      <c r="P36" s="195"/>
      <c r="Q36" s="195"/>
      <c r="R36" s="198"/>
      <c r="S36" s="198"/>
      <c r="T36" s="194"/>
      <c r="U36" s="194"/>
      <c r="V36" s="194" t="str">
        <f t="shared" si="10"/>
        <v/>
      </c>
      <c r="W36" s="200"/>
      <c r="X36" s="198"/>
      <c r="Y36" s="194"/>
      <c r="Z36" s="194"/>
      <c r="AA36" s="194" t="str">
        <f t="shared" si="1"/>
        <v/>
      </c>
      <c r="AB36" s="200"/>
      <c r="AC36" s="198"/>
      <c r="AD36" s="194"/>
      <c r="AE36" s="194"/>
      <c r="AF36" s="194" t="str">
        <f t="shared" si="2"/>
        <v/>
      </c>
      <c r="AG36" s="200"/>
      <c r="AH36" s="198"/>
      <c r="AI36" s="194"/>
      <c r="AJ36" s="194"/>
      <c r="AK36" s="194" t="str">
        <f t="shared" si="3"/>
        <v/>
      </c>
      <c r="AL36" s="200"/>
      <c r="AM36" s="198"/>
      <c r="AN36" s="194"/>
      <c r="AO36" s="194"/>
      <c r="AP36" s="194" t="str">
        <f t="shared" si="4"/>
        <v/>
      </c>
      <c r="AQ36" s="200"/>
      <c r="AR36" s="198"/>
      <c r="AS36" s="194"/>
      <c r="AT36" s="194"/>
      <c r="AU36" s="194" t="str">
        <f t="shared" si="5"/>
        <v/>
      </c>
      <c r="AV36" s="200"/>
      <c r="AW36" s="198"/>
      <c r="AX36" s="194"/>
      <c r="AY36" s="194"/>
      <c r="AZ36" s="194" t="str">
        <f t="shared" si="6"/>
        <v/>
      </c>
      <c r="BA36" s="200"/>
      <c r="BB36" s="198"/>
      <c r="BC36" s="194"/>
      <c r="BD36" s="194"/>
      <c r="BE36" s="194" t="str">
        <f t="shared" si="7"/>
        <v/>
      </c>
      <c r="BF36" s="200"/>
      <c r="BG36" s="198"/>
      <c r="BH36" s="194"/>
      <c r="BI36" s="194"/>
      <c r="BJ36" s="194" t="str">
        <f t="shared" si="8"/>
        <v/>
      </c>
      <c r="BK36" s="200"/>
      <c r="BL36" s="198"/>
      <c r="BM36" s="194"/>
      <c r="BN36" s="194"/>
      <c r="BO36" s="194" t="str">
        <f t="shared" si="9"/>
        <v/>
      </c>
      <c r="BP36" s="200"/>
      <c r="BQ36" s="198"/>
    </row>
    <row r="37" spans="1:69" ht="14.4">
      <c r="A37" s="120"/>
      <c r="B37" s="120"/>
      <c r="C37" s="120"/>
      <c r="D37" s="120"/>
      <c r="E37" s="194"/>
      <c r="F37" s="194"/>
      <c r="G37" s="194"/>
      <c r="H37" s="195"/>
      <c r="I37" s="195"/>
      <c r="J37" s="195"/>
      <c r="K37" s="196"/>
      <c r="L37" s="218"/>
      <c r="M37" s="198"/>
      <c r="N37" s="198"/>
      <c r="O37" s="198"/>
      <c r="P37" s="195"/>
      <c r="Q37" s="195"/>
      <c r="R37" s="198"/>
      <c r="S37" s="198"/>
      <c r="T37" s="194"/>
      <c r="U37" s="194"/>
      <c r="V37" s="194" t="str">
        <f t="shared" si="10"/>
        <v/>
      </c>
      <c r="W37" s="200"/>
      <c r="X37" s="198"/>
      <c r="Y37" s="194"/>
      <c r="Z37" s="194"/>
      <c r="AA37" s="194" t="str">
        <f t="shared" si="1"/>
        <v/>
      </c>
      <c r="AB37" s="200"/>
      <c r="AC37" s="198"/>
      <c r="AD37" s="194"/>
      <c r="AE37" s="194"/>
      <c r="AF37" s="194" t="str">
        <f t="shared" si="2"/>
        <v/>
      </c>
      <c r="AG37" s="200"/>
      <c r="AH37" s="198"/>
      <c r="AI37" s="194"/>
      <c r="AJ37" s="194"/>
      <c r="AK37" s="194" t="str">
        <f t="shared" si="3"/>
        <v/>
      </c>
      <c r="AL37" s="200"/>
      <c r="AM37" s="198"/>
      <c r="AN37" s="194"/>
      <c r="AO37" s="194"/>
      <c r="AP37" s="194" t="str">
        <f t="shared" si="4"/>
        <v/>
      </c>
      <c r="AQ37" s="200"/>
      <c r="AR37" s="198"/>
      <c r="AS37" s="194"/>
      <c r="AT37" s="194"/>
      <c r="AU37" s="194" t="str">
        <f t="shared" si="5"/>
        <v/>
      </c>
      <c r="AV37" s="200"/>
      <c r="AW37" s="198"/>
      <c r="AX37" s="194"/>
      <c r="AY37" s="194"/>
      <c r="AZ37" s="194" t="str">
        <f t="shared" si="6"/>
        <v/>
      </c>
      <c r="BA37" s="200"/>
      <c r="BB37" s="198"/>
      <c r="BC37" s="194"/>
      <c r="BD37" s="194"/>
      <c r="BE37" s="194" t="str">
        <f t="shared" si="7"/>
        <v/>
      </c>
      <c r="BF37" s="200"/>
      <c r="BG37" s="198"/>
      <c r="BH37" s="194"/>
      <c r="BI37" s="194"/>
      <c r="BJ37" s="194" t="str">
        <f t="shared" si="8"/>
        <v/>
      </c>
      <c r="BK37" s="200"/>
      <c r="BL37" s="198"/>
      <c r="BM37" s="194"/>
      <c r="BN37" s="194"/>
      <c r="BO37" s="194" t="str">
        <f t="shared" si="9"/>
        <v/>
      </c>
      <c r="BP37" s="200"/>
      <c r="BQ37" s="198"/>
    </row>
    <row r="38" spans="1:69" ht="14.4">
      <c r="A38" s="120"/>
      <c r="B38" s="120"/>
      <c r="C38" s="120"/>
      <c r="D38" s="120"/>
      <c r="E38" s="194"/>
      <c r="F38" s="194"/>
      <c r="G38" s="194"/>
      <c r="H38" s="195"/>
      <c r="I38" s="195"/>
      <c r="J38" s="195"/>
      <c r="K38" s="196"/>
      <c r="L38" s="218"/>
      <c r="M38" s="198"/>
      <c r="N38" s="198"/>
      <c r="O38" s="198"/>
      <c r="P38" s="195"/>
      <c r="Q38" s="195"/>
      <c r="R38" s="198"/>
      <c r="S38" s="198"/>
      <c r="T38" s="194"/>
      <c r="U38" s="194"/>
      <c r="V38" s="194" t="str">
        <f t="shared" si="10"/>
        <v/>
      </c>
      <c r="W38" s="200"/>
      <c r="X38" s="198"/>
      <c r="Y38" s="194"/>
      <c r="Z38" s="194"/>
      <c r="AA38" s="194" t="str">
        <f t="shared" si="1"/>
        <v/>
      </c>
      <c r="AB38" s="200"/>
      <c r="AC38" s="198"/>
      <c r="AD38" s="194"/>
      <c r="AE38" s="194"/>
      <c r="AF38" s="194" t="str">
        <f t="shared" si="2"/>
        <v/>
      </c>
      <c r="AG38" s="200"/>
      <c r="AH38" s="198"/>
      <c r="AI38" s="194"/>
      <c r="AJ38" s="194"/>
      <c r="AK38" s="194" t="str">
        <f t="shared" si="3"/>
        <v/>
      </c>
      <c r="AL38" s="200"/>
      <c r="AM38" s="198"/>
      <c r="AN38" s="194"/>
      <c r="AO38" s="194"/>
      <c r="AP38" s="194" t="str">
        <f t="shared" si="4"/>
        <v/>
      </c>
      <c r="AQ38" s="200"/>
      <c r="AR38" s="198"/>
      <c r="AS38" s="194"/>
      <c r="AT38" s="194"/>
      <c r="AU38" s="194" t="str">
        <f t="shared" si="5"/>
        <v/>
      </c>
      <c r="AV38" s="200"/>
      <c r="AW38" s="198"/>
      <c r="AX38" s="194"/>
      <c r="AY38" s="194"/>
      <c r="AZ38" s="194" t="str">
        <f t="shared" si="6"/>
        <v/>
      </c>
      <c r="BA38" s="200"/>
      <c r="BB38" s="198"/>
      <c r="BC38" s="194"/>
      <c r="BD38" s="194"/>
      <c r="BE38" s="194" t="str">
        <f t="shared" si="7"/>
        <v/>
      </c>
      <c r="BF38" s="200"/>
      <c r="BG38" s="198"/>
      <c r="BH38" s="194"/>
      <c r="BI38" s="194"/>
      <c r="BJ38" s="194" t="str">
        <f t="shared" si="8"/>
        <v/>
      </c>
      <c r="BK38" s="200"/>
      <c r="BL38" s="198"/>
      <c r="BM38" s="194"/>
      <c r="BN38" s="194"/>
      <c r="BO38" s="194" t="str">
        <f t="shared" si="9"/>
        <v/>
      </c>
      <c r="BP38" s="200"/>
      <c r="BQ38" s="198"/>
    </row>
    <row r="39" spans="1:69" ht="14.4">
      <c r="A39" s="120"/>
      <c r="B39" s="120"/>
      <c r="C39" s="120"/>
      <c r="D39" s="120"/>
      <c r="E39" s="194"/>
      <c r="F39" s="194"/>
      <c r="G39" s="194"/>
      <c r="H39" s="195"/>
      <c r="I39" s="195"/>
      <c r="J39" s="195"/>
      <c r="K39" s="196"/>
      <c r="L39" s="218"/>
      <c r="M39" s="198"/>
      <c r="N39" s="198"/>
      <c r="O39" s="198"/>
      <c r="P39" s="195"/>
      <c r="Q39" s="195"/>
      <c r="R39" s="198"/>
      <c r="S39" s="198"/>
      <c r="T39" s="194"/>
      <c r="U39" s="194"/>
      <c r="V39" s="194" t="str">
        <f t="shared" si="10"/>
        <v/>
      </c>
      <c r="W39" s="200"/>
      <c r="X39" s="198"/>
      <c r="Y39" s="194"/>
      <c r="Z39" s="194"/>
      <c r="AA39" s="194" t="str">
        <f t="shared" si="1"/>
        <v/>
      </c>
      <c r="AB39" s="200"/>
      <c r="AC39" s="198"/>
      <c r="AD39" s="194"/>
      <c r="AE39" s="194"/>
      <c r="AF39" s="194" t="str">
        <f t="shared" si="2"/>
        <v/>
      </c>
      <c r="AG39" s="200"/>
      <c r="AH39" s="198"/>
      <c r="AI39" s="194"/>
      <c r="AJ39" s="194"/>
      <c r="AK39" s="194" t="str">
        <f t="shared" si="3"/>
        <v/>
      </c>
      <c r="AL39" s="200"/>
      <c r="AM39" s="198"/>
      <c r="AN39" s="194"/>
      <c r="AO39" s="194"/>
      <c r="AP39" s="194" t="str">
        <f t="shared" si="4"/>
        <v/>
      </c>
      <c r="AQ39" s="200"/>
      <c r="AR39" s="198"/>
      <c r="AS39" s="194"/>
      <c r="AT39" s="194"/>
      <c r="AU39" s="194" t="str">
        <f t="shared" si="5"/>
        <v/>
      </c>
      <c r="AV39" s="200"/>
      <c r="AW39" s="198"/>
      <c r="AX39" s="194"/>
      <c r="AY39" s="194"/>
      <c r="AZ39" s="194" t="str">
        <f t="shared" si="6"/>
        <v/>
      </c>
      <c r="BA39" s="200"/>
      <c r="BB39" s="198"/>
      <c r="BC39" s="194"/>
      <c r="BD39" s="194"/>
      <c r="BE39" s="194" t="str">
        <f t="shared" si="7"/>
        <v/>
      </c>
      <c r="BF39" s="200"/>
      <c r="BG39" s="198"/>
      <c r="BH39" s="194"/>
      <c r="BI39" s="194"/>
      <c r="BJ39" s="194" t="str">
        <f t="shared" si="8"/>
        <v/>
      </c>
      <c r="BK39" s="200"/>
      <c r="BL39" s="198"/>
      <c r="BM39" s="194"/>
      <c r="BN39" s="194"/>
      <c r="BO39" s="194" t="str">
        <f t="shared" si="9"/>
        <v/>
      </c>
      <c r="BP39" s="200"/>
      <c r="BQ39" s="198"/>
    </row>
    <row r="40" spans="1:69" ht="14.4">
      <c r="A40" s="120"/>
      <c r="B40" s="120"/>
      <c r="C40" s="120"/>
      <c r="D40" s="120"/>
      <c r="E40" s="194"/>
      <c r="F40" s="194"/>
      <c r="G40" s="194"/>
      <c r="H40" s="195"/>
      <c r="I40" s="195"/>
      <c r="J40" s="195"/>
      <c r="K40" s="196"/>
      <c r="L40" s="218"/>
      <c r="M40" s="198"/>
      <c r="N40" s="198"/>
      <c r="O40" s="198"/>
      <c r="P40" s="195"/>
      <c r="Q40" s="195"/>
      <c r="R40" s="198"/>
      <c r="S40" s="198"/>
      <c r="T40" s="194"/>
      <c r="U40" s="194"/>
      <c r="V40" s="194" t="str">
        <f t="shared" si="10"/>
        <v/>
      </c>
      <c r="W40" s="200"/>
      <c r="X40" s="198"/>
      <c r="Y40" s="194"/>
      <c r="Z40" s="194"/>
      <c r="AA40" s="194" t="str">
        <f t="shared" si="1"/>
        <v/>
      </c>
      <c r="AB40" s="200"/>
      <c r="AC40" s="198"/>
      <c r="AD40" s="194"/>
      <c r="AE40" s="194"/>
      <c r="AF40" s="194" t="str">
        <f t="shared" si="2"/>
        <v/>
      </c>
      <c r="AG40" s="200"/>
      <c r="AH40" s="198"/>
      <c r="AI40" s="194"/>
      <c r="AJ40" s="194"/>
      <c r="AK40" s="194" t="str">
        <f t="shared" si="3"/>
        <v/>
      </c>
      <c r="AL40" s="200"/>
      <c r="AM40" s="198"/>
      <c r="AN40" s="194"/>
      <c r="AO40" s="194"/>
      <c r="AP40" s="194" t="str">
        <f t="shared" si="4"/>
        <v/>
      </c>
      <c r="AQ40" s="200"/>
      <c r="AR40" s="198"/>
      <c r="AS40" s="194"/>
      <c r="AT40" s="194"/>
      <c r="AU40" s="194" t="str">
        <f t="shared" si="5"/>
        <v/>
      </c>
      <c r="AV40" s="200"/>
      <c r="AW40" s="198"/>
      <c r="AX40" s="194"/>
      <c r="AY40" s="194"/>
      <c r="AZ40" s="194" t="str">
        <f t="shared" si="6"/>
        <v/>
      </c>
      <c r="BA40" s="200"/>
      <c r="BB40" s="198"/>
      <c r="BC40" s="194"/>
      <c r="BD40" s="194"/>
      <c r="BE40" s="194" t="str">
        <f t="shared" si="7"/>
        <v/>
      </c>
      <c r="BF40" s="200"/>
      <c r="BG40" s="198"/>
      <c r="BH40" s="194"/>
      <c r="BI40" s="194"/>
      <c r="BJ40" s="194" t="str">
        <f t="shared" si="8"/>
        <v/>
      </c>
      <c r="BK40" s="200"/>
      <c r="BL40" s="198"/>
      <c r="BM40" s="194"/>
      <c r="BN40" s="194"/>
      <c r="BO40" s="194" t="str">
        <f t="shared" si="9"/>
        <v/>
      </c>
      <c r="BP40" s="200"/>
      <c r="BQ40" s="198"/>
    </row>
    <row r="41" spans="1:69" ht="14.4">
      <c r="A41" s="120"/>
      <c r="B41" s="120"/>
      <c r="C41" s="120"/>
      <c r="D41" s="120"/>
      <c r="E41" s="194"/>
      <c r="F41" s="194"/>
      <c r="G41" s="194"/>
      <c r="H41" s="195"/>
      <c r="I41" s="195"/>
      <c r="J41" s="195"/>
      <c r="K41" s="196"/>
      <c r="L41" s="218"/>
      <c r="M41" s="198"/>
      <c r="N41" s="198"/>
      <c r="O41" s="198"/>
      <c r="P41" s="195"/>
      <c r="Q41" s="195"/>
      <c r="R41" s="198"/>
      <c r="S41" s="198"/>
      <c r="T41" s="194"/>
      <c r="U41" s="194"/>
      <c r="V41" s="194" t="str">
        <f t="shared" si="10"/>
        <v/>
      </c>
      <c r="W41" s="200"/>
      <c r="X41" s="198"/>
      <c r="Y41" s="194"/>
      <c r="Z41" s="194"/>
      <c r="AA41" s="194" t="str">
        <f t="shared" si="1"/>
        <v/>
      </c>
      <c r="AB41" s="200"/>
      <c r="AC41" s="198"/>
      <c r="AD41" s="194"/>
      <c r="AE41" s="194"/>
      <c r="AF41" s="194" t="str">
        <f t="shared" si="2"/>
        <v/>
      </c>
      <c r="AG41" s="200"/>
      <c r="AH41" s="198"/>
      <c r="AI41" s="194"/>
      <c r="AJ41" s="194"/>
      <c r="AK41" s="194" t="str">
        <f t="shared" si="3"/>
        <v/>
      </c>
      <c r="AL41" s="200"/>
      <c r="AM41" s="198"/>
      <c r="AN41" s="194"/>
      <c r="AO41" s="194"/>
      <c r="AP41" s="194" t="str">
        <f t="shared" si="4"/>
        <v/>
      </c>
      <c r="AQ41" s="200"/>
      <c r="AR41" s="198"/>
      <c r="AS41" s="194"/>
      <c r="AT41" s="194"/>
      <c r="AU41" s="194" t="str">
        <f t="shared" si="5"/>
        <v/>
      </c>
      <c r="AV41" s="200"/>
      <c r="AW41" s="198"/>
      <c r="AX41" s="194"/>
      <c r="AY41" s="194"/>
      <c r="AZ41" s="194" t="str">
        <f t="shared" si="6"/>
        <v/>
      </c>
      <c r="BA41" s="200"/>
      <c r="BB41" s="198"/>
      <c r="BC41" s="194"/>
      <c r="BD41" s="194"/>
      <c r="BE41" s="194" t="str">
        <f t="shared" si="7"/>
        <v/>
      </c>
      <c r="BF41" s="200"/>
      <c r="BG41" s="198"/>
      <c r="BH41" s="194"/>
      <c r="BI41" s="194"/>
      <c r="BJ41" s="194" t="str">
        <f t="shared" si="8"/>
        <v/>
      </c>
      <c r="BK41" s="200"/>
      <c r="BL41" s="198"/>
      <c r="BM41" s="194"/>
      <c r="BN41" s="194"/>
      <c r="BO41" s="194" t="str">
        <f t="shared" si="9"/>
        <v/>
      </c>
      <c r="BP41" s="200"/>
      <c r="BQ41" s="198"/>
    </row>
    <row r="42" spans="1:69" ht="14.4">
      <c r="A42" s="120"/>
      <c r="B42" s="120"/>
      <c r="C42" s="120"/>
      <c r="D42" s="120"/>
      <c r="E42" s="194"/>
      <c r="F42" s="194"/>
      <c r="G42" s="194"/>
      <c r="H42" s="195"/>
      <c r="I42" s="195"/>
      <c r="J42" s="195"/>
      <c r="K42" s="196"/>
      <c r="L42" s="218"/>
      <c r="M42" s="198"/>
      <c r="N42" s="198"/>
      <c r="O42" s="198"/>
      <c r="P42" s="195"/>
      <c r="Q42" s="195"/>
      <c r="R42" s="198"/>
      <c r="S42" s="198"/>
      <c r="T42" s="194"/>
      <c r="U42" s="194"/>
      <c r="V42" s="194" t="str">
        <f t="shared" si="10"/>
        <v/>
      </c>
      <c r="W42" s="200"/>
      <c r="X42" s="198"/>
      <c r="Y42" s="194"/>
      <c r="Z42" s="194"/>
      <c r="AA42" s="194" t="str">
        <f t="shared" si="1"/>
        <v/>
      </c>
      <c r="AB42" s="200"/>
      <c r="AC42" s="198"/>
      <c r="AD42" s="194"/>
      <c r="AE42" s="194"/>
      <c r="AF42" s="194" t="str">
        <f t="shared" si="2"/>
        <v/>
      </c>
      <c r="AG42" s="200"/>
      <c r="AH42" s="198"/>
      <c r="AI42" s="194"/>
      <c r="AJ42" s="194"/>
      <c r="AK42" s="194" t="str">
        <f t="shared" si="3"/>
        <v/>
      </c>
      <c r="AL42" s="200"/>
      <c r="AM42" s="198"/>
      <c r="AN42" s="194"/>
      <c r="AO42" s="194"/>
      <c r="AP42" s="194" t="str">
        <f t="shared" si="4"/>
        <v/>
      </c>
      <c r="AQ42" s="200"/>
      <c r="AR42" s="198"/>
      <c r="AS42" s="194"/>
      <c r="AT42" s="194"/>
      <c r="AU42" s="194" t="str">
        <f t="shared" si="5"/>
        <v/>
      </c>
      <c r="AV42" s="200"/>
      <c r="AW42" s="198"/>
      <c r="AX42" s="194"/>
      <c r="AY42" s="194"/>
      <c r="AZ42" s="194" t="str">
        <f t="shared" si="6"/>
        <v/>
      </c>
      <c r="BA42" s="200"/>
      <c r="BB42" s="198"/>
      <c r="BC42" s="194"/>
      <c r="BD42" s="194"/>
      <c r="BE42" s="194" t="str">
        <f t="shared" si="7"/>
        <v/>
      </c>
      <c r="BF42" s="200"/>
      <c r="BG42" s="198"/>
      <c r="BH42" s="194"/>
      <c r="BI42" s="194"/>
      <c r="BJ42" s="194" t="str">
        <f t="shared" si="8"/>
        <v/>
      </c>
      <c r="BK42" s="200"/>
      <c r="BL42" s="198"/>
      <c r="BM42" s="194"/>
      <c r="BN42" s="194"/>
      <c r="BO42" s="194" t="str">
        <f t="shared" si="9"/>
        <v/>
      </c>
      <c r="BP42" s="200"/>
      <c r="BQ42" s="198"/>
    </row>
    <row r="43" spans="1:69" ht="14.4">
      <c r="A43" s="120"/>
      <c r="B43" s="120"/>
      <c r="C43" s="120"/>
      <c r="D43" s="120"/>
      <c r="E43" s="194"/>
      <c r="F43" s="194"/>
      <c r="G43" s="194"/>
      <c r="H43" s="195"/>
      <c r="I43" s="195"/>
      <c r="J43" s="195"/>
      <c r="K43" s="196"/>
      <c r="L43" s="218"/>
      <c r="M43" s="198"/>
      <c r="N43" s="198"/>
      <c r="O43" s="198"/>
      <c r="P43" s="195"/>
      <c r="Q43" s="195"/>
      <c r="R43" s="198"/>
      <c r="S43" s="198"/>
      <c r="T43" s="194"/>
      <c r="U43" s="194"/>
      <c r="V43" s="194" t="str">
        <f t="shared" si="10"/>
        <v/>
      </c>
      <c r="W43" s="200"/>
      <c r="X43" s="198"/>
      <c r="Y43" s="194"/>
      <c r="Z43" s="194"/>
      <c r="AA43" s="194" t="str">
        <f t="shared" si="1"/>
        <v/>
      </c>
      <c r="AB43" s="200"/>
      <c r="AC43" s="198"/>
      <c r="AD43" s="194"/>
      <c r="AE43" s="194"/>
      <c r="AF43" s="194" t="str">
        <f t="shared" si="2"/>
        <v/>
      </c>
      <c r="AG43" s="200"/>
      <c r="AH43" s="198"/>
      <c r="AI43" s="194"/>
      <c r="AJ43" s="194"/>
      <c r="AK43" s="194" t="str">
        <f t="shared" si="3"/>
        <v/>
      </c>
      <c r="AL43" s="200"/>
      <c r="AM43" s="198"/>
      <c r="AN43" s="194"/>
      <c r="AO43" s="194"/>
      <c r="AP43" s="194" t="str">
        <f t="shared" si="4"/>
        <v/>
      </c>
      <c r="AQ43" s="200"/>
      <c r="AR43" s="198"/>
      <c r="AS43" s="194"/>
      <c r="AT43" s="194"/>
      <c r="AU43" s="194" t="str">
        <f t="shared" si="5"/>
        <v/>
      </c>
      <c r="AV43" s="200"/>
      <c r="AW43" s="198"/>
      <c r="AX43" s="194"/>
      <c r="AY43" s="194"/>
      <c r="AZ43" s="194" t="str">
        <f t="shared" si="6"/>
        <v/>
      </c>
      <c r="BA43" s="200"/>
      <c r="BB43" s="198"/>
      <c r="BC43" s="194"/>
      <c r="BD43" s="194"/>
      <c r="BE43" s="194" t="str">
        <f t="shared" si="7"/>
        <v/>
      </c>
      <c r="BF43" s="200"/>
      <c r="BG43" s="198"/>
      <c r="BH43" s="194"/>
      <c r="BI43" s="194"/>
      <c r="BJ43" s="194" t="str">
        <f t="shared" si="8"/>
        <v/>
      </c>
      <c r="BK43" s="200"/>
      <c r="BL43" s="198"/>
      <c r="BM43" s="194"/>
      <c r="BN43" s="194"/>
      <c r="BO43" s="194" t="str">
        <f t="shared" si="9"/>
        <v/>
      </c>
      <c r="BP43" s="200"/>
      <c r="BQ43" s="198"/>
    </row>
    <row r="44" spans="1:69" ht="14.4">
      <c r="A44" s="120"/>
      <c r="B44" s="120"/>
      <c r="C44" s="120"/>
      <c r="D44" s="120"/>
      <c r="E44" s="194"/>
      <c r="F44" s="194"/>
      <c r="G44" s="194"/>
      <c r="H44" s="195"/>
      <c r="I44" s="195"/>
      <c r="J44" s="195"/>
      <c r="K44" s="196"/>
      <c r="L44" s="218"/>
      <c r="M44" s="198"/>
      <c r="N44" s="198"/>
      <c r="O44" s="198"/>
      <c r="P44" s="195"/>
      <c r="Q44" s="195"/>
      <c r="R44" s="198"/>
      <c r="S44" s="198"/>
      <c r="T44" s="194"/>
      <c r="U44" s="194"/>
      <c r="V44" s="194" t="str">
        <f t="shared" si="10"/>
        <v/>
      </c>
      <c r="W44" s="200"/>
      <c r="X44" s="198"/>
      <c r="Y44" s="194"/>
      <c r="Z44" s="194"/>
      <c r="AA44" s="194" t="str">
        <f t="shared" si="1"/>
        <v/>
      </c>
      <c r="AB44" s="200"/>
      <c r="AC44" s="198"/>
      <c r="AD44" s="194"/>
      <c r="AE44" s="194"/>
      <c r="AF44" s="194" t="str">
        <f t="shared" si="2"/>
        <v/>
      </c>
      <c r="AG44" s="200"/>
      <c r="AH44" s="198"/>
      <c r="AI44" s="194"/>
      <c r="AJ44" s="194"/>
      <c r="AK44" s="194" t="str">
        <f t="shared" si="3"/>
        <v/>
      </c>
      <c r="AL44" s="200"/>
      <c r="AM44" s="198"/>
      <c r="AN44" s="194"/>
      <c r="AO44" s="194"/>
      <c r="AP44" s="194" t="str">
        <f t="shared" si="4"/>
        <v/>
      </c>
      <c r="AQ44" s="200"/>
      <c r="AR44" s="198"/>
      <c r="AS44" s="194"/>
      <c r="AT44" s="194"/>
      <c r="AU44" s="194" t="str">
        <f t="shared" si="5"/>
        <v/>
      </c>
      <c r="AV44" s="200"/>
      <c r="AW44" s="198"/>
      <c r="AX44" s="194"/>
      <c r="AY44" s="194"/>
      <c r="AZ44" s="194" t="str">
        <f t="shared" si="6"/>
        <v/>
      </c>
      <c r="BA44" s="200"/>
      <c r="BB44" s="198"/>
      <c r="BC44" s="194"/>
      <c r="BD44" s="194"/>
      <c r="BE44" s="194" t="str">
        <f t="shared" si="7"/>
        <v/>
      </c>
      <c r="BF44" s="200"/>
      <c r="BG44" s="198"/>
      <c r="BH44" s="194"/>
      <c r="BI44" s="194"/>
      <c r="BJ44" s="194" t="str">
        <f t="shared" si="8"/>
        <v/>
      </c>
      <c r="BK44" s="200"/>
      <c r="BL44" s="198"/>
      <c r="BM44" s="194"/>
      <c r="BN44" s="194"/>
      <c r="BO44" s="194" t="str">
        <f t="shared" si="9"/>
        <v/>
      </c>
      <c r="BP44" s="200"/>
      <c r="BQ44" s="198"/>
    </row>
    <row r="45" spans="1:69" ht="14.4">
      <c r="A45" s="120"/>
      <c r="B45" s="120"/>
      <c r="C45" s="120"/>
      <c r="D45" s="120"/>
      <c r="E45" s="194"/>
      <c r="F45" s="194"/>
      <c r="G45" s="194"/>
      <c r="H45" s="195"/>
      <c r="I45" s="195"/>
      <c r="J45" s="195"/>
      <c r="K45" s="196"/>
      <c r="L45" s="218"/>
      <c r="M45" s="198"/>
      <c r="N45" s="198"/>
      <c r="O45" s="198"/>
      <c r="P45" s="195"/>
      <c r="Q45" s="195"/>
      <c r="R45" s="198"/>
      <c r="S45" s="198"/>
      <c r="T45" s="194"/>
      <c r="U45" s="194"/>
      <c r="V45" s="194" t="str">
        <f t="shared" si="10"/>
        <v/>
      </c>
      <c r="W45" s="200"/>
      <c r="X45" s="198"/>
      <c r="Y45" s="194"/>
      <c r="Z45" s="194"/>
      <c r="AA45" s="194" t="str">
        <f t="shared" si="1"/>
        <v/>
      </c>
      <c r="AB45" s="200"/>
      <c r="AC45" s="198"/>
      <c r="AD45" s="194"/>
      <c r="AE45" s="194"/>
      <c r="AF45" s="194" t="str">
        <f t="shared" si="2"/>
        <v/>
      </c>
      <c r="AG45" s="200"/>
      <c r="AH45" s="198"/>
      <c r="AI45" s="194"/>
      <c r="AJ45" s="194"/>
      <c r="AK45" s="194" t="str">
        <f t="shared" si="3"/>
        <v/>
      </c>
      <c r="AL45" s="200"/>
      <c r="AM45" s="198"/>
      <c r="AN45" s="194"/>
      <c r="AO45" s="194"/>
      <c r="AP45" s="194" t="str">
        <f t="shared" si="4"/>
        <v/>
      </c>
      <c r="AQ45" s="200"/>
      <c r="AR45" s="198"/>
      <c r="AS45" s="194"/>
      <c r="AT45" s="194"/>
      <c r="AU45" s="194" t="str">
        <f t="shared" si="5"/>
        <v/>
      </c>
      <c r="AV45" s="200"/>
      <c r="AW45" s="198"/>
      <c r="AX45" s="194"/>
      <c r="AY45" s="194"/>
      <c r="AZ45" s="194" t="str">
        <f t="shared" si="6"/>
        <v/>
      </c>
      <c r="BA45" s="200"/>
      <c r="BB45" s="198"/>
      <c r="BC45" s="194"/>
      <c r="BD45" s="194"/>
      <c r="BE45" s="194" t="str">
        <f t="shared" si="7"/>
        <v/>
      </c>
      <c r="BF45" s="200"/>
      <c r="BG45" s="198"/>
      <c r="BH45" s="194"/>
      <c r="BI45" s="194"/>
      <c r="BJ45" s="194" t="str">
        <f t="shared" si="8"/>
        <v/>
      </c>
      <c r="BK45" s="200"/>
      <c r="BL45" s="198"/>
      <c r="BM45" s="194"/>
      <c r="BN45" s="194"/>
      <c r="BO45" s="194" t="str">
        <f t="shared" si="9"/>
        <v/>
      </c>
      <c r="BP45" s="200"/>
      <c r="BQ45" s="198"/>
    </row>
    <row r="46" spans="1:69" ht="14.4">
      <c r="A46" s="120"/>
      <c r="B46" s="120"/>
      <c r="C46" s="120"/>
      <c r="D46" s="120"/>
      <c r="E46" s="194"/>
      <c r="F46" s="194"/>
      <c r="G46" s="194"/>
      <c r="H46" s="195"/>
      <c r="I46" s="195"/>
      <c r="J46" s="195"/>
      <c r="K46" s="196"/>
      <c r="L46" s="218"/>
      <c r="M46" s="198"/>
      <c r="N46" s="198"/>
      <c r="O46" s="198"/>
      <c r="P46" s="195"/>
      <c r="Q46" s="195"/>
      <c r="R46" s="198"/>
      <c r="S46" s="198"/>
      <c r="T46" s="194"/>
      <c r="U46" s="194"/>
      <c r="V46" s="194" t="str">
        <f t="shared" si="10"/>
        <v/>
      </c>
      <c r="W46" s="200"/>
      <c r="X46" s="198"/>
      <c r="Y46" s="194"/>
      <c r="Z46" s="194"/>
      <c r="AA46" s="194" t="str">
        <f t="shared" si="1"/>
        <v/>
      </c>
      <c r="AB46" s="200"/>
      <c r="AC46" s="198"/>
      <c r="AD46" s="194"/>
      <c r="AE46" s="194"/>
      <c r="AF46" s="194" t="str">
        <f t="shared" si="2"/>
        <v/>
      </c>
      <c r="AG46" s="200"/>
      <c r="AH46" s="198"/>
      <c r="AI46" s="194"/>
      <c r="AJ46" s="194"/>
      <c r="AK46" s="194" t="str">
        <f t="shared" si="3"/>
        <v/>
      </c>
      <c r="AL46" s="200"/>
      <c r="AM46" s="198"/>
      <c r="AN46" s="194"/>
      <c r="AO46" s="194"/>
      <c r="AP46" s="194" t="str">
        <f t="shared" si="4"/>
        <v/>
      </c>
      <c r="AQ46" s="200"/>
      <c r="AR46" s="198"/>
      <c r="AS46" s="194"/>
      <c r="AT46" s="194"/>
      <c r="AU46" s="194" t="str">
        <f t="shared" si="5"/>
        <v/>
      </c>
      <c r="AV46" s="200"/>
      <c r="AW46" s="198"/>
      <c r="AX46" s="194"/>
      <c r="AY46" s="194"/>
      <c r="AZ46" s="194" t="str">
        <f t="shared" si="6"/>
        <v/>
      </c>
      <c r="BA46" s="200"/>
      <c r="BB46" s="198"/>
      <c r="BC46" s="194"/>
      <c r="BD46" s="194"/>
      <c r="BE46" s="194" t="str">
        <f t="shared" si="7"/>
        <v/>
      </c>
      <c r="BF46" s="200"/>
      <c r="BG46" s="198"/>
      <c r="BH46" s="194"/>
      <c r="BI46" s="194"/>
      <c r="BJ46" s="194" t="str">
        <f t="shared" si="8"/>
        <v/>
      </c>
      <c r="BK46" s="200"/>
      <c r="BL46" s="198"/>
      <c r="BM46" s="194"/>
      <c r="BN46" s="194"/>
      <c r="BO46" s="194" t="str">
        <f t="shared" si="9"/>
        <v/>
      </c>
      <c r="BP46" s="200"/>
      <c r="BQ46" s="198"/>
    </row>
    <row r="47" spans="1:69" ht="14.4">
      <c r="A47" s="120"/>
      <c r="B47" s="120"/>
      <c r="C47" s="120"/>
      <c r="D47" s="120"/>
      <c r="E47" s="194"/>
      <c r="F47" s="194"/>
      <c r="G47" s="194"/>
      <c r="H47" s="195"/>
      <c r="I47" s="195"/>
      <c r="J47" s="195"/>
      <c r="K47" s="196"/>
      <c r="L47" s="218"/>
      <c r="M47" s="198"/>
      <c r="N47" s="198"/>
      <c r="O47" s="198"/>
      <c r="P47" s="195"/>
      <c r="Q47" s="195"/>
      <c r="R47" s="198"/>
      <c r="S47" s="198"/>
      <c r="T47" s="194"/>
      <c r="U47" s="194"/>
      <c r="V47" s="194" t="str">
        <f t="shared" si="10"/>
        <v/>
      </c>
      <c r="W47" s="200"/>
      <c r="X47" s="198"/>
      <c r="Y47" s="194"/>
      <c r="Z47" s="194"/>
      <c r="AA47" s="194" t="str">
        <f t="shared" si="1"/>
        <v/>
      </c>
      <c r="AB47" s="200"/>
      <c r="AC47" s="198"/>
      <c r="AD47" s="194"/>
      <c r="AE47" s="194"/>
      <c r="AF47" s="194" t="str">
        <f t="shared" si="2"/>
        <v/>
      </c>
      <c r="AG47" s="200"/>
      <c r="AH47" s="198"/>
      <c r="AI47" s="194"/>
      <c r="AJ47" s="194"/>
      <c r="AK47" s="194" t="str">
        <f t="shared" si="3"/>
        <v/>
      </c>
      <c r="AL47" s="200"/>
      <c r="AM47" s="198"/>
      <c r="AN47" s="194"/>
      <c r="AO47" s="194"/>
      <c r="AP47" s="194" t="str">
        <f t="shared" si="4"/>
        <v/>
      </c>
      <c r="AQ47" s="200"/>
      <c r="AR47" s="198"/>
      <c r="AS47" s="194"/>
      <c r="AT47" s="194"/>
      <c r="AU47" s="194" t="str">
        <f t="shared" si="5"/>
        <v/>
      </c>
      <c r="AV47" s="200"/>
      <c r="AW47" s="198"/>
      <c r="AX47" s="194"/>
      <c r="AY47" s="194"/>
      <c r="AZ47" s="194" t="str">
        <f t="shared" si="6"/>
        <v/>
      </c>
      <c r="BA47" s="200"/>
      <c r="BB47" s="198"/>
      <c r="BC47" s="194"/>
      <c r="BD47" s="194"/>
      <c r="BE47" s="194" t="str">
        <f t="shared" si="7"/>
        <v/>
      </c>
      <c r="BF47" s="200"/>
      <c r="BG47" s="198"/>
      <c r="BH47" s="194"/>
      <c r="BI47" s="194"/>
      <c r="BJ47" s="194" t="str">
        <f t="shared" si="8"/>
        <v/>
      </c>
      <c r="BK47" s="200"/>
      <c r="BL47" s="198"/>
      <c r="BM47" s="194"/>
      <c r="BN47" s="194"/>
      <c r="BO47" s="194" t="str">
        <f t="shared" si="9"/>
        <v/>
      </c>
      <c r="BP47" s="200"/>
      <c r="BQ47" s="198"/>
    </row>
    <row r="48" spans="1:69" ht="14.4">
      <c r="A48" s="120"/>
      <c r="B48" s="120"/>
      <c r="C48" s="120"/>
      <c r="D48" s="120"/>
      <c r="E48" s="194"/>
      <c r="F48" s="194"/>
      <c r="G48" s="194"/>
      <c r="H48" s="195"/>
      <c r="I48" s="195"/>
      <c r="J48" s="195"/>
      <c r="K48" s="196"/>
      <c r="L48" s="218"/>
      <c r="M48" s="198"/>
      <c r="N48" s="198"/>
      <c r="O48" s="198"/>
      <c r="P48" s="195"/>
      <c r="Q48" s="195"/>
      <c r="R48" s="198"/>
      <c r="S48" s="198"/>
      <c r="T48" s="194"/>
      <c r="U48" s="194"/>
      <c r="V48" s="194" t="str">
        <f t="shared" si="10"/>
        <v/>
      </c>
      <c r="W48" s="200"/>
      <c r="X48" s="198"/>
      <c r="Y48" s="194"/>
      <c r="Z48" s="194"/>
      <c r="AA48" s="194" t="str">
        <f t="shared" si="1"/>
        <v/>
      </c>
      <c r="AB48" s="200"/>
      <c r="AC48" s="198"/>
      <c r="AD48" s="194"/>
      <c r="AE48" s="194"/>
      <c r="AF48" s="194" t="str">
        <f t="shared" si="2"/>
        <v/>
      </c>
      <c r="AG48" s="200"/>
      <c r="AH48" s="198"/>
      <c r="AI48" s="194"/>
      <c r="AJ48" s="194"/>
      <c r="AK48" s="194" t="str">
        <f t="shared" si="3"/>
        <v/>
      </c>
      <c r="AL48" s="200"/>
      <c r="AM48" s="198"/>
      <c r="AN48" s="194"/>
      <c r="AO48" s="194"/>
      <c r="AP48" s="194" t="str">
        <f t="shared" si="4"/>
        <v/>
      </c>
      <c r="AQ48" s="200"/>
      <c r="AR48" s="198"/>
      <c r="AS48" s="194"/>
      <c r="AT48" s="194"/>
      <c r="AU48" s="194" t="str">
        <f t="shared" si="5"/>
        <v/>
      </c>
      <c r="AV48" s="200"/>
      <c r="AW48" s="198"/>
      <c r="AX48" s="194"/>
      <c r="AY48" s="194"/>
      <c r="AZ48" s="194" t="str">
        <f t="shared" si="6"/>
        <v/>
      </c>
      <c r="BA48" s="200"/>
      <c r="BB48" s="198"/>
      <c r="BC48" s="194"/>
      <c r="BD48" s="194"/>
      <c r="BE48" s="194" t="str">
        <f t="shared" si="7"/>
        <v/>
      </c>
      <c r="BF48" s="200"/>
      <c r="BG48" s="198"/>
      <c r="BH48" s="194"/>
      <c r="BI48" s="194"/>
      <c r="BJ48" s="194" t="str">
        <f t="shared" si="8"/>
        <v/>
      </c>
      <c r="BK48" s="200"/>
      <c r="BL48" s="198"/>
      <c r="BM48" s="194"/>
      <c r="BN48" s="194"/>
      <c r="BO48" s="194" t="str">
        <f t="shared" si="9"/>
        <v/>
      </c>
      <c r="BP48" s="200"/>
      <c r="BQ48" s="198"/>
    </row>
    <row r="49" spans="1:69" ht="14.4">
      <c r="A49" s="120"/>
      <c r="B49" s="120"/>
      <c r="C49" s="120"/>
      <c r="D49" s="120"/>
      <c r="E49" s="194"/>
      <c r="F49" s="194"/>
      <c r="G49" s="194"/>
      <c r="H49" s="195"/>
      <c r="I49" s="195"/>
      <c r="J49" s="195"/>
      <c r="K49" s="196"/>
      <c r="L49" s="218"/>
      <c r="M49" s="198"/>
      <c r="N49" s="198"/>
      <c r="O49" s="198"/>
      <c r="P49" s="195"/>
      <c r="Q49" s="195"/>
      <c r="R49" s="198"/>
      <c r="S49" s="198"/>
      <c r="T49" s="194"/>
      <c r="U49" s="194"/>
      <c r="V49" s="194" t="str">
        <f t="shared" si="10"/>
        <v/>
      </c>
      <c r="W49" s="200"/>
      <c r="X49" s="198"/>
      <c r="Y49" s="194"/>
      <c r="Z49" s="194"/>
      <c r="AA49" s="194" t="str">
        <f t="shared" si="1"/>
        <v/>
      </c>
      <c r="AB49" s="200"/>
      <c r="AC49" s="198"/>
      <c r="AD49" s="194"/>
      <c r="AE49" s="194"/>
      <c r="AF49" s="194" t="str">
        <f t="shared" si="2"/>
        <v/>
      </c>
      <c r="AG49" s="200"/>
      <c r="AH49" s="198"/>
      <c r="AI49" s="194"/>
      <c r="AJ49" s="194"/>
      <c r="AK49" s="194" t="str">
        <f t="shared" si="3"/>
        <v/>
      </c>
      <c r="AL49" s="200"/>
      <c r="AM49" s="198"/>
      <c r="AN49" s="194"/>
      <c r="AO49" s="194"/>
      <c r="AP49" s="194" t="str">
        <f t="shared" si="4"/>
        <v/>
      </c>
      <c r="AQ49" s="200"/>
      <c r="AR49" s="198"/>
      <c r="AS49" s="194"/>
      <c r="AT49" s="194"/>
      <c r="AU49" s="194" t="str">
        <f t="shared" si="5"/>
        <v/>
      </c>
      <c r="AV49" s="200"/>
      <c r="AW49" s="198"/>
      <c r="AX49" s="194"/>
      <c r="AY49" s="194"/>
      <c r="AZ49" s="194" t="str">
        <f t="shared" si="6"/>
        <v/>
      </c>
      <c r="BA49" s="200"/>
      <c r="BB49" s="198"/>
      <c r="BC49" s="194"/>
      <c r="BD49" s="194"/>
      <c r="BE49" s="194" t="str">
        <f t="shared" si="7"/>
        <v/>
      </c>
      <c r="BF49" s="200"/>
      <c r="BG49" s="198"/>
      <c r="BH49" s="194"/>
      <c r="BI49" s="194"/>
      <c r="BJ49" s="194" t="str">
        <f t="shared" si="8"/>
        <v/>
      </c>
      <c r="BK49" s="200"/>
      <c r="BL49" s="198"/>
      <c r="BM49" s="194"/>
      <c r="BN49" s="194"/>
      <c r="BO49" s="194" t="str">
        <f t="shared" si="9"/>
        <v/>
      </c>
      <c r="BP49" s="200"/>
      <c r="BQ49" s="198"/>
    </row>
    <row r="50" spans="1:69" ht="14.4">
      <c r="A50" s="120"/>
      <c r="B50" s="120"/>
      <c r="C50" s="120"/>
      <c r="D50" s="120"/>
      <c r="E50" s="194"/>
      <c r="F50" s="194"/>
      <c r="G50" s="194"/>
      <c r="H50" s="195"/>
      <c r="I50" s="195"/>
      <c r="J50" s="195"/>
      <c r="K50" s="196"/>
      <c r="L50" s="218"/>
      <c r="M50" s="198"/>
      <c r="N50" s="198"/>
      <c r="O50" s="198"/>
      <c r="P50" s="195"/>
      <c r="Q50" s="195"/>
      <c r="R50" s="198"/>
      <c r="S50" s="198"/>
      <c r="T50" s="194"/>
      <c r="U50" s="194"/>
      <c r="V50" s="194" t="str">
        <f t="shared" si="10"/>
        <v/>
      </c>
      <c r="W50" s="200"/>
      <c r="X50" s="198"/>
      <c r="Y50" s="194"/>
      <c r="Z50" s="194"/>
      <c r="AA50" s="194" t="str">
        <f t="shared" si="1"/>
        <v/>
      </c>
      <c r="AB50" s="200"/>
      <c r="AC50" s="198"/>
      <c r="AD50" s="194"/>
      <c r="AE50" s="194"/>
      <c r="AF50" s="194" t="str">
        <f t="shared" si="2"/>
        <v/>
      </c>
      <c r="AG50" s="200"/>
      <c r="AH50" s="198"/>
      <c r="AI50" s="194"/>
      <c r="AJ50" s="194"/>
      <c r="AK50" s="194" t="str">
        <f t="shared" si="3"/>
        <v/>
      </c>
      <c r="AL50" s="200"/>
      <c r="AM50" s="198"/>
      <c r="AN50" s="194"/>
      <c r="AO50" s="194"/>
      <c r="AP50" s="194" t="str">
        <f t="shared" si="4"/>
        <v/>
      </c>
      <c r="AQ50" s="200"/>
      <c r="AR50" s="198"/>
      <c r="AS50" s="194"/>
      <c r="AT50" s="194"/>
      <c r="AU50" s="194" t="str">
        <f t="shared" si="5"/>
        <v/>
      </c>
      <c r="AV50" s="200"/>
      <c r="AW50" s="198"/>
      <c r="AX50" s="194"/>
      <c r="AY50" s="194"/>
      <c r="AZ50" s="194" t="str">
        <f t="shared" si="6"/>
        <v/>
      </c>
      <c r="BA50" s="200"/>
      <c r="BB50" s="198"/>
      <c r="BC50" s="194"/>
      <c r="BD50" s="194"/>
      <c r="BE50" s="194" t="str">
        <f t="shared" si="7"/>
        <v/>
      </c>
      <c r="BF50" s="200"/>
      <c r="BG50" s="198"/>
      <c r="BH50" s="194"/>
      <c r="BI50" s="194"/>
      <c r="BJ50" s="194" t="str">
        <f t="shared" si="8"/>
        <v/>
      </c>
      <c r="BK50" s="200"/>
      <c r="BL50" s="198"/>
      <c r="BM50" s="194"/>
      <c r="BN50" s="194"/>
      <c r="BO50" s="194" t="str">
        <f t="shared" si="9"/>
        <v/>
      </c>
      <c r="BP50" s="200"/>
      <c r="BQ50" s="198"/>
    </row>
    <row r="51" spans="1:69" ht="14.4">
      <c r="A51" s="120"/>
      <c r="B51" s="120"/>
      <c r="C51" s="120"/>
      <c r="D51" s="120"/>
      <c r="E51" s="194"/>
      <c r="F51" s="194"/>
      <c r="G51" s="194"/>
      <c r="H51" s="195"/>
      <c r="I51" s="195"/>
      <c r="J51" s="195"/>
      <c r="K51" s="196"/>
      <c r="L51" s="218"/>
      <c r="M51" s="198"/>
      <c r="N51" s="198"/>
      <c r="O51" s="198"/>
      <c r="P51" s="195"/>
      <c r="Q51" s="195"/>
      <c r="R51" s="198"/>
      <c r="S51" s="198"/>
      <c r="T51" s="194"/>
      <c r="U51" s="194"/>
      <c r="V51" s="194" t="str">
        <f t="shared" si="10"/>
        <v/>
      </c>
      <c r="W51" s="200"/>
      <c r="X51" s="198"/>
      <c r="Y51" s="194"/>
      <c r="Z51" s="194"/>
      <c r="AA51" s="194" t="str">
        <f t="shared" si="1"/>
        <v/>
      </c>
      <c r="AB51" s="200"/>
      <c r="AC51" s="198"/>
      <c r="AD51" s="194"/>
      <c r="AE51" s="194"/>
      <c r="AF51" s="194" t="str">
        <f t="shared" si="2"/>
        <v/>
      </c>
      <c r="AG51" s="200"/>
      <c r="AH51" s="198"/>
      <c r="AI51" s="194"/>
      <c r="AJ51" s="194"/>
      <c r="AK51" s="194" t="str">
        <f t="shared" si="3"/>
        <v/>
      </c>
      <c r="AL51" s="200"/>
      <c r="AM51" s="198"/>
      <c r="AN51" s="194"/>
      <c r="AO51" s="194"/>
      <c r="AP51" s="194" t="str">
        <f t="shared" si="4"/>
        <v/>
      </c>
      <c r="AQ51" s="200"/>
      <c r="AR51" s="198"/>
      <c r="AS51" s="194"/>
      <c r="AT51" s="194"/>
      <c r="AU51" s="194" t="str">
        <f t="shared" si="5"/>
        <v/>
      </c>
      <c r="AV51" s="200"/>
      <c r="AW51" s="198"/>
      <c r="AX51" s="194"/>
      <c r="AY51" s="194"/>
      <c r="AZ51" s="194" t="str">
        <f t="shared" si="6"/>
        <v/>
      </c>
      <c r="BA51" s="200"/>
      <c r="BB51" s="198"/>
      <c r="BC51" s="194"/>
      <c r="BD51" s="194"/>
      <c r="BE51" s="194" t="str">
        <f t="shared" si="7"/>
        <v/>
      </c>
      <c r="BF51" s="200"/>
      <c r="BG51" s="198"/>
      <c r="BH51" s="194"/>
      <c r="BI51" s="194"/>
      <c r="BJ51" s="194" t="str">
        <f t="shared" si="8"/>
        <v/>
      </c>
      <c r="BK51" s="200"/>
      <c r="BL51" s="198"/>
      <c r="BM51" s="194"/>
      <c r="BN51" s="194"/>
      <c r="BO51" s="194" t="str">
        <f t="shared" si="9"/>
        <v/>
      </c>
      <c r="BP51" s="200"/>
      <c r="BQ51" s="198"/>
    </row>
    <row r="52" spans="1:69" ht="14.4">
      <c r="A52" s="120"/>
      <c r="B52" s="120"/>
      <c r="C52" s="120"/>
      <c r="D52" s="120"/>
      <c r="E52" s="194"/>
      <c r="F52" s="194"/>
      <c r="G52" s="194"/>
      <c r="H52" s="195"/>
      <c r="I52" s="195"/>
      <c r="J52" s="195"/>
      <c r="K52" s="196"/>
      <c r="L52" s="218"/>
      <c r="M52" s="198"/>
      <c r="N52" s="198"/>
      <c r="O52" s="198"/>
      <c r="P52" s="195"/>
      <c r="Q52" s="195"/>
      <c r="R52" s="198"/>
      <c r="S52" s="198"/>
      <c r="T52" s="194"/>
      <c r="U52" s="194"/>
      <c r="V52" s="194" t="str">
        <f t="shared" si="10"/>
        <v/>
      </c>
      <c r="W52" s="200"/>
      <c r="X52" s="198"/>
      <c r="Y52" s="194"/>
      <c r="Z52" s="194"/>
      <c r="AA52" s="194" t="str">
        <f t="shared" si="1"/>
        <v/>
      </c>
      <c r="AB52" s="200"/>
      <c r="AC52" s="198"/>
      <c r="AD52" s="194"/>
      <c r="AE52" s="194"/>
      <c r="AF52" s="194" t="str">
        <f t="shared" si="2"/>
        <v/>
      </c>
      <c r="AG52" s="200"/>
      <c r="AH52" s="198"/>
      <c r="AI52" s="194"/>
      <c r="AJ52" s="194"/>
      <c r="AK52" s="194" t="str">
        <f t="shared" si="3"/>
        <v/>
      </c>
      <c r="AL52" s="200"/>
      <c r="AM52" s="198"/>
      <c r="AN52" s="194"/>
      <c r="AO52" s="194"/>
      <c r="AP52" s="194" t="str">
        <f t="shared" si="4"/>
        <v/>
      </c>
      <c r="AQ52" s="200"/>
      <c r="AR52" s="198"/>
      <c r="AS52" s="194"/>
      <c r="AT52" s="194"/>
      <c r="AU52" s="194" t="str">
        <f t="shared" si="5"/>
        <v/>
      </c>
      <c r="AV52" s="200"/>
      <c r="AW52" s="198"/>
      <c r="AX52" s="194"/>
      <c r="AY52" s="194"/>
      <c r="AZ52" s="194" t="str">
        <f t="shared" si="6"/>
        <v/>
      </c>
      <c r="BA52" s="200"/>
      <c r="BB52" s="198"/>
      <c r="BC52" s="194"/>
      <c r="BD52" s="194"/>
      <c r="BE52" s="194" t="str">
        <f t="shared" si="7"/>
        <v/>
      </c>
      <c r="BF52" s="200"/>
      <c r="BG52" s="198"/>
      <c r="BH52" s="194"/>
      <c r="BI52" s="194"/>
      <c r="BJ52" s="194" t="str">
        <f t="shared" si="8"/>
        <v/>
      </c>
      <c r="BK52" s="200"/>
      <c r="BL52" s="198"/>
      <c r="BM52" s="194"/>
      <c r="BN52" s="194"/>
      <c r="BO52" s="194" t="str">
        <f t="shared" si="9"/>
        <v/>
      </c>
      <c r="BP52" s="200"/>
      <c r="BQ52" s="198"/>
    </row>
    <row r="53" spans="1:69" ht="14.4">
      <c r="A53" s="120"/>
      <c r="B53" s="120"/>
      <c r="C53" s="120"/>
      <c r="D53" s="120"/>
      <c r="E53" s="194"/>
      <c r="F53" s="194"/>
      <c r="G53" s="194"/>
      <c r="H53" s="195"/>
      <c r="I53" s="195"/>
      <c r="J53" s="195"/>
      <c r="K53" s="196"/>
      <c r="L53" s="218"/>
      <c r="M53" s="198"/>
      <c r="N53" s="198"/>
      <c r="O53" s="198"/>
      <c r="P53" s="195"/>
      <c r="Q53" s="195"/>
      <c r="R53" s="198"/>
      <c r="S53" s="198"/>
      <c r="T53" s="194"/>
      <c r="U53" s="194"/>
      <c r="V53" s="194" t="str">
        <f t="shared" si="10"/>
        <v/>
      </c>
      <c r="W53" s="200"/>
      <c r="X53" s="198"/>
      <c r="Y53" s="194"/>
      <c r="Z53" s="194"/>
      <c r="AA53" s="194" t="str">
        <f t="shared" si="1"/>
        <v/>
      </c>
      <c r="AB53" s="200"/>
      <c r="AC53" s="198"/>
      <c r="AD53" s="194"/>
      <c r="AE53" s="194"/>
      <c r="AF53" s="194" t="str">
        <f t="shared" si="2"/>
        <v/>
      </c>
      <c r="AG53" s="200"/>
      <c r="AH53" s="198"/>
      <c r="AI53" s="194"/>
      <c r="AJ53" s="194"/>
      <c r="AK53" s="194" t="str">
        <f t="shared" si="3"/>
        <v/>
      </c>
      <c r="AL53" s="200"/>
      <c r="AM53" s="198"/>
      <c r="AN53" s="194"/>
      <c r="AO53" s="194"/>
      <c r="AP53" s="194" t="str">
        <f t="shared" si="4"/>
        <v/>
      </c>
      <c r="AQ53" s="200"/>
      <c r="AR53" s="198"/>
      <c r="AS53" s="194"/>
      <c r="AT53" s="194"/>
      <c r="AU53" s="194" t="str">
        <f t="shared" si="5"/>
        <v/>
      </c>
      <c r="AV53" s="200"/>
      <c r="AW53" s="198"/>
      <c r="AX53" s="194"/>
      <c r="AY53" s="194"/>
      <c r="AZ53" s="194" t="str">
        <f t="shared" si="6"/>
        <v/>
      </c>
      <c r="BA53" s="200"/>
      <c r="BB53" s="198"/>
      <c r="BC53" s="194"/>
      <c r="BD53" s="194"/>
      <c r="BE53" s="194" t="str">
        <f t="shared" si="7"/>
        <v/>
      </c>
      <c r="BF53" s="200"/>
      <c r="BG53" s="198"/>
      <c r="BH53" s="194"/>
      <c r="BI53" s="194"/>
      <c r="BJ53" s="194" t="str">
        <f t="shared" si="8"/>
        <v/>
      </c>
      <c r="BK53" s="200"/>
      <c r="BL53" s="198"/>
      <c r="BM53" s="194"/>
      <c r="BN53" s="194"/>
      <c r="BO53" s="194" t="str">
        <f t="shared" si="9"/>
        <v/>
      </c>
      <c r="BP53" s="200"/>
      <c r="BQ53" s="198"/>
    </row>
    <row r="54" spans="1:69" ht="14.4">
      <c r="A54" s="120"/>
      <c r="B54" s="120"/>
      <c r="C54" s="120"/>
      <c r="D54" s="120"/>
      <c r="E54" s="194"/>
      <c r="F54" s="194"/>
      <c r="G54" s="194"/>
      <c r="H54" s="195"/>
      <c r="I54" s="195"/>
      <c r="J54" s="195"/>
      <c r="K54" s="196"/>
      <c r="L54" s="218"/>
      <c r="M54" s="198"/>
      <c r="N54" s="198"/>
      <c r="O54" s="198"/>
      <c r="P54" s="195"/>
      <c r="Q54" s="195"/>
      <c r="R54" s="198"/>
      <c r="S54" s="198"/>
      <c r="T54" s="194"/>
      <c r="U54" s="194"/>
      <c r="V54" s="194" t="str">
        <f t="shared" si="10"/>
        <v/>
      </c>
      <c r="W54" s="200"/>
      <c r="X54" s="198"/>
      <c r="Y54" s="194"/>
      <c r="Z54" s="194"/>
      <c r="AA54" s="194" t="str">
        <f t="shared" si="1"/>
        <v/>
      </c>
      <c r="AB54" s="200"/>
      <c r="AC54" s="198"/>
      <c r="AD54" s="194"/>
      <c r="AE54" s="194"/>
      <c r="AF54" s="194" t="str">
        <f t="shared" si="2"/>
        <v/>
      </c>
      <c r="AG54" s="200"/>
      <c r="AH54" s="198"/>
      <c r="AI54" s="194"/>
      <c r="AJ54" s="194"/>
      <c r="AK54" s="194" t="str">
        <f t="shared" si="3"/>
        <v/>
      </c>
      <c r="AL54" s="200"/>
      <c r="AM54" s="198"/>
      <c r="AN54" s="194"/>
      <c r="AO54" s="194"/>
      <c r="AP54" s="194" t="str">
        <f t="shared" si="4"/>
        <v/>
      </c>
      <c r="AQ54" s="200"/>
      <c r="AR54" s="198"/>
      <c r="AS54" s="194"/>
      <c r="AT54" s="194"/>
      <c r="AU54" s="194" t="str">
        <f t="shared" si="5"/>
        <v/>
      </c>
      <c r="AV54" s="200"/>
      <c r="AW54" s="198"/>
      <c r="AX54" s="194"/>
      <c r="AY54" s="194"/>
      <c r="AZ54" s="194" t="str">
        <f t="shared" si="6"/>
        <v/>
      </c>
      <c r="BA54" s="200"/>
      <c r="BB54" s="198"/>
      <c r="BC54" s="194"/>
      <c r="BD54" s="194"/>
      <c r="BE54" s="194" t="str">
        <f t="shared" si="7"/>
        <v/>
      </c>
      <c r="BF54" s="200"/>
      <c r="BG54" s="198"/>
      <c r="BH54" s="194"/>
      <c r="BI54" s="194"/>
      <c r="BJ54" s="194" t="str">
        <f t="shared" si="8"/>
        <v/>
      </c>
      <c r="BK54" s="200"/>
      <c r="BL54" s="198"/>
      <c r="BM54" s="194"/>
      <c r="BN54" s="194"/>
      <c r="BO54" s="194" t="str">
        <f t="shared" si="9"/>
        <v/>
      </c>
      <c r="BP54" s="200"/>
      <c r="BQ54" s="198"/>
    </row>
    <row r="55" spans="1:69" ht="14.4">
      <c r="A55" s="120"/>
      <c r="B55" s="120"/>
      <c r="C55" s="120"/>
      <c r="D55" s="120"/>
      <c r="E55" s="194"/>
      <c r="F55" s="194"/>
      <c r="G55" s="194"/>
      <c r="H55" s="195"/>
      <c r="I55" s="195"/>
      <c r="J55" s="195"/>
      <c r="K55" s="196"/>
      <c r="L55" s="218"/>
      <c r="M55" s="198"/>
      <c r="N55" s="198"/>
      <c r="O55" s="198"/>
      <c r="P55" s="195"/>
      <c r="Q55" s="195"/>
      <c r="R55" s="198"/>
      <c r="S55" s="198"/>
      <c r="T55" s="194"/>
      <c r="U55" s="194"/>
      <c r="V55" s="194" t="str">
        <f t="shared" si="10"/>
        <v/>
      </c>
      <c r="W55" s="200"/>
      <c r="X55" s="198"/>
      <c r="Y55" s="194"/>
      <c r="Z55" s="194"/>
      <c r="AA55" s="194" t="str">
        <f t="shared" si="1"/>
        <v/>
      </c>
      <c r="AB55" s="200"/>
      <c r="AC55" s="198"/>
      <c r="AD55" s="194"/>
      <c r="AE55" s="194"/>
      <c r="AF55" s="194" t="str">
        <f t="shared" si="2"/>
        <v/>
      </c>
      <c r="AG55" s="200"/>
      <c r="AH55" s="198"/>
      <c r="AI55" s="194"/>
      <c r="AJ55" s="194"/>
      <c r="AK55" s="194" t="str">
        <f t="shared" si="3"/>
        <v/>
      </c>
      <c r="AL55" s="200"/>
      <c r="AM55" s="198"/>
      <c r="AN55" s="194"/>
      <c r="AO55" s="194"/>
      <c r="AP55" s="194" t="str">
        <f t="shared" si="4"/>
        <v/>
      </c>
      <c r="AQ55" s="200"/>
      <c r="AR55" s="198"/>
      <c r="AS55" s="194"/>
      <c r="AT55" s="194"/>
      <c r="AU55" s="194" t="str">
        <f t="shared" si="5"/>
        <v/>
      </c>
      <c r="AV55" s="200"/>
      <c r="AW55" s="198"/>
      <c r="AX55" s="194"/>
      <c r="AY55" s="194"/>
      <c r="AZ55" s="194" t="str">
        <f t="shared" si="6"/>
        <v/>
      </c>
      <c r="BA55" s="200"/>
      <c r="BB55" s="198"/>
      <c r="BC55" s="194"/>
      <c r="BD55" s="194"/>
      <c r="BE55" s="194" t="str">
        <f t="shared" si="7"/>
        <v/>
      </c>
      <c r="BF55" s="200"/>
      <c r="BG55" s="198"/>
      <c r="BH55" s="194"/>
      <c r="BI55" s="194"/>
      <c r="BJ55" s="194" t="str">
        <f t="shared" si="8"/>
        <v/>
      </c>
      <c r="BK55" s="200"/>
      <c r="BL55" s="198"/>
      <c r="BM55" s="194"/>
      <c r="BN55" s="194"/>
      <c r="BO55" s="194" t="str">
        <f t="shared" si="9"/>
        <v/>
      </c>
      <c r="BP55" s="200"/>
      <c r="BQ55" s="198"/>
    </row>
    <row r="56" spans="1:69" ht="14.4">
      <c r="A56" s="120"/>
      <c r="B56" s="120"/>
      <c r="C56" s="120"/>
      <c r="D56" s="120"/>
      <c r="E56" s="194"/>
      <c r="F56" s="194"/>
      <c r="G56" s="194"/>
      <c r="H56" s="195"/>
      <c r="I56" s="195"/>
      <c r="J56" s="195"/>
      <c r="K56" s="196"/>
      <c r="L56" s="218"/>
      <c r="M56" s="198"/>
      <c r="N56" s="198"/>
      <c r="O56" s="198"/>
      <c r="P56" s="195"/>
      <c r="Q56" s="195"/>
      <c r="R56" s="198"/>
      <c r="S56" s="198"/>
      <c r="T56" s="194"/>
      <c r="U56" s="194"/>
      <c r="V56" s="194" t="str">
        <f t="shared" si="10"/>
        <v/>
      </c>
      <c r="W56" s="200"/>
      <c r="X56" s="198"/>
      <c r="Y56" s="194"/>
      <c r="Z56" s="194"/>
      <c r="AA56" s="194" t="str">
        <f t="shared" si="1"/>
        <v/>
      </c>
      <c r="AB56" s="200"/>
      <c r="AC56" s="198"/>
      <c r="AD56" s="194"/>
      <c r="AE56" s="194"/>
      <c r="AF56" s="194" t="str">
        <f t="shared" si="2"/>
        <v/>
      </c>
      <c r="AG56" s="200"/>
      <c r="AH56" s="198"/>
      <c r="AI56" s="194"/>
      <c r="AJ56" s="194"/>
      <c r="AK56" s="194" t="str">
        <f t="shared" si="3"/>
        <v/>
      </c>
      <c r="AL56" s="200"/>
      <c r="AM56" s="198"/>
      <c r="AN56" s="194"/>
      <c r="AO56" s="194"/>
      <c r="AP56" s="194" t="str">
        <f t="shared" si="4"/>
        <v/>
      </c>
      <c r="AQ56" s="200"/>
      <c r="AR56" s="198"/>
      <c r="AS56" s="194"/>
      <c r="AT56" s="194"/>
      <c r="AU56" s="194" t="str">
        <f t="shared" si="5"/>
        <v/>
      </c>
      <c r="AV56" s="200"/>
      <c r="AW56" s="198"/>
      <c r="AX56" s="194"/>
      <c r="AY56" s="194"/>
      <c r="AZ56" s="194" t="str">
        <f t="shared" si="6"/>
        <v/>
      </c>
      <c r="BA56" s="200"/>
      <c r="BB56" s="198"/>
      <c r="BC56" s="194"/>
      <c r="BD56" s="194"/>
      <c r="BE56" s="194" t="str">
        <f t="shared" si="7"/>
        <v/>
      </c>
      <c r="BF56" s="200"/>
      <c r="BG56" s="198"/>
      <c r="BH56" s="194"/>
      <c r="BI56" s="194"/>
      <c r="BJ56" s="194" t="str">
        <f t="shared" si="8"/>
        <v/>
      </c>
      <c r="BK56" s="200"/>
      <c r="BL56" s="198"/>
      <c r="BM56" s="194"/>
      <c r="BN56" s="194"/>
      <c r="BO56" s="194" t="str">
        <f t="shared" si="9"/>
        <v/>
      </c>
      <c r="BP56" s="200"/>
      <c r="BQ56" s="198"/>
    </row>
    <row r="57" spans="1:69" ht="14.4">
      <c r="A57" s="120"/>
      <c r="B57" s="120"/>
      <c r="C57" s="120"/>
      <c r="D57" s="120"/>
      <c r="E57" s="194"/>
      <c r="F57" s="194"/>
      <c r="G57" s="194"/>
      <c r="H57" s="195"/>
      <c r="I57" s="195"/>
      <c r="J57" s="195"/>
      <c r="K57" s="196"/>
      <c r="L57" s="218"/>
      <c r="M57" s="198"/>
      <c r="N57" s="198"/>
      <c r="O57" s="198"/>
      <c r="P57" s="195"/>
      <c r="Q57" s="195"/>
      <c r="R57" s="198"/>
      <c r="S57" s="198"/>
      <c r="T57" s="194"/>
      <c r="U57" s="194"/>
      <c r="V57" s="194" t="str">
        <f t="shared" si="10"/>
        <v/>
      </c>
      <c r="W57" s="200"/>
      <c r="X57" s="198"/>
      <c r="Y57" s="194"/>
      <c r="Z57" s="194"/>
      <c r="AA57" s="194" t="str">
        <f t="shared" si="1"/>
        <v/>
      </c>
      <c r="AB57" s="200"/>
      <c r="AC57" s="198"/>
      <c r="AD57" s="194"/>
      <c r="AE57" s="194"/>
      <c r="AF57" s="194" t="str">
        <f t="shared" si="2"/>
        <v/>
      </c>
      <c r="AG57" s="200"/>
      <c r="AH57" s="198"/>
      <c r="AI57" s="194"/>
      <c r="AJ57" s="194"/>
      <c r="AK57" s="194" t="str">
        <f t="shared" si="3"/>
        <v/>
      </c>
      <c r="AL57" s="200"/>
      <c r="AM57" s="198"/>
      <c r="AN57" s="194"/>
      <c r="AO57" s="194"/>
      <c r="AP57" s="194" t="str">
        <f t="shared" si="4"/>
        <v/>
      </c>
      <c r="AQ57" s="200"/>
      <c r="AR57" s="198"/>
      <c r="AS57" s="194"/>
      <c r="AT57" s="194"/>
      <c r="AU57" s="194" t="str">
        <f t="shared" si="5"/>
        <v/>
      </c>
      <c r="AV57" s="200"/>
      <c r="AW57" s="198"/>
      <c r="AX57" s="194"/>
      <c r="AY57" s="194"/>
      <c r="AZ57" s="194" t="str">
        <f t="shared" si="6"/>
        <v/>
      </c>
      <c r="BA57" s="200"/>
      <c r="BB57" s="198"/>
      <c r="BC57" s="194"/>
      <c r="BD57" s="194"/>
      <c r="BE57" s="194" t="str">
        <f t="shared" si="7"/>
        <v/>
      </c>
      <c r="BF57" s="200"/>
      <c r="BG57" s="198"/>
      <c r="BH57" s="194"/>
      <c r="BI57" s="194"/>
      <c r="BJ57" s="194" t="str">
        <f t="shared" si="8"/>
        <v/>
      </c>
      <c r="BK57" s="200"/>
      <c r="BL57" s="198"/>
      <c r="BM57" s="194"/>
      <c r="BN57" s="194"/>
      <c r="BO57" s="194" t="str">
        <f t="shared" si="9"/>
        <v/>
      </c>
      <c r="BP57" s="200"/>
      <c r="BQ57" s="198"/>
    </row>
    <row r="58" spans="1:69" ht="14.4">
      <c r="A58" s="120"/>
      <c r="B58" s="120"/>
      <c r="C58" s="120"/>
      <c r="D58" s="120"/>
      <c r="E58" s="194"/>
      <c r="F58" s="194"/>
      <c r="G58" s="194"/>
      <c r="H58" s="195"/>
      <c r="I58" s="195"/>
      <c r="J58" s="195"/>
      <c r="K58" s="196"/>
      <c r="L58" s="218"/>
      <c r="M58" s="198"/>
      <c r="N58" s="198"/>
      <c r="O58" s="198"/>
      <c r="P58" s="195"/>
      <c r="Q58" s="195"/>
      <c r="R58" s="198"/>
      <c r="S58" s="198"/>
      <c r="T58" s="194"/>
      <c r="U58" s="194"/>
      <c r="V58" s="194" t="str">
        <f t="shared" si="10"/>
        <v/>
      </c>
      <c r="W58" s="200"/>
      <c r="X58" s="198"/>
      <c r="Y58" s="194"/>
      <c r="Z58" s="194"/>
      <c r="AA58" s="194" t="str">
        <f t="shared" si="1"/>
        <v/>
      </c>
      <c r="AB58" s="200"/>
      <c r="AC58" s="198"/>
      <c r="AD58" s="194"/>
      <c r="AE58" s="194"/>
      <c r="AF58" s="194" t="str">
        <f t="shared" si="2"/>
        <v/>
      </c>
      <c r="AG58" s="200"/>
      <c r="AH58" s="198"/>
      <c r="AI58" s="194"/>
      <c r="AJ58" s="194"/>
      <c r="AK58" s="194" t="str">
        <f t="shared" si="3"/>
        <v/>
      </c>
      <c r="AL58" s="200"/>
      <c r="AM58" s="198"/>
      <c r="AN58" s="194"/>
      <c r="AO58" s="194"/>
      <c r="AP58" s="194" t="str">
        <f t="shared" si="4"/>
        <v/>
      </c>
      <c r="AQ58" s="200"/>
      <c r="AR58" s="198"/>
      <c r="AS58" s="194"/>
      <c r="AT58" s="194"/>
      <c r="AU58" s="194" t="str">
        <f t="shared" si="5"/>
        <v/>
      </c>
      <c r="AV58" s="200"/>
      <c r="AW58" s="198"/>
      <c r="AX58" s="194"/>
      <c r="AY58" s="194"/>
      <c r="AZ58" s="194" t="str">
        <f t="shared" si="6"/>
        <v/>
      </c>
      <c r="BA58" s="200"/>
      <c r="BB58" s="198"/>
      <c r="BC58" s="194"/>
      <c r="BD58" s="194"/>
      <c r="BE58" s="194" t="str">
        <f t="shared" si="7"/>
        <v/>
      </c>
      <c r="BF58" s="200"/>
      <c r="BG58" s="198"/>
      <c r="BH58" s="194"/>
      <c r="BI58" s="194"/>
      <c r="BJ58" s="194" t="str">
        <f t="shared" si="8"/>
        <v/>
      </c>
      <c r="BK58" s="200"/>
      <c r="BL58" s="198"/>
      <c r="BM58" s="194"/>
      <c r="BN58" s="194"/>
      <c r="BO58" s="194" t="str">
        <f t="shared" si="9"/>
        <v/>
      </c>
      <c r="BP58" s="200"/>
      <c r="BQ58" s="198"/>
    </row>
    <row r="59" spans="1:69" ht="14.4">
      <c r="A59" s="120"/>
      <c r="B59" s="120"/>
      <c r="C59" s="120"/>
      <c r="D59" s="120"/>
      <c r="E59" s="194"/>
      <c r="F59" s="194"/>
      <c r="G59" s="194"/>
      <c r="H59" s="195"/>
      <c r="I59" s="195"/>
      <c r="J59" s="195"/>
      <c r="K59" s="196"/>
      <c r="L59" s="218"/>
      <c r="M59" s="198"/>
      <c r="N59" s="198"/>
      <c r="O59" s="198"/>
      <c r="P59" s="195"/>
      <c r="Q59" s="195"/>
      <c r="R59" s="198"/>
      <c r="S59" s="198"/>
      <c r="T59" s="194"/>
      <c r="U59" s="194"/>
      <c r="V59" s="194" t="str">
        <f t="shared" si="10"/>
        <v/>
      </c>
      <c r="W59" s="200"/>
      <c r="X59" s="198"/>
      <c r="Y59" s="194"/>
      <c r="Z59" s="194"/>
      <c r="AA59" s="194" t="str">
        <f t="shared" si="1"/>
        <v/>
      </c>
      <c r="AB59" s="200"/>
      <c r="AC59" s="198"/>
      <c r="AD59" s="194"/>
      <c r="AE59" s="194"/>
      <c r="AF59" s="194" t="str">
        <f t="shared" si="2"/>
        <v/>
      </c>
      <c r="AG59" s="200"/>
      <c r="AH59" s="198"/>
      <c r="AI59" s="194"/>
      <c r="AJ59" s="194"/>
      <c r="AK59" s="194" t="str">
        <f t="shared" si="3"/>
        <v/>
      </c>
      <c r="AL59" s="200"/>
      <c r="AM59" s="198"/>
      <c r="AN59" s="194"/>
      <c r="AO59" s="194"/>
      <c r="AP59" s="194" t="str">
        <f t="shared" si="4"/>
        <v/>
      </c>
      <c r="AQ59" s="200"/>
      <c r="AR59" s="198"/>
      <c r="AS59" s="194"/>
      <c r="AT59" s="194"/>
      <c r="AU59" s="194" t="str">
        <f t="shared" si="5"/>
        <v/>
      </c>
      <c r="AV59" s="200"/>
      <c r="AW59" s="198"/>
      <c r="AX59" s="194"/>
      <c r="AY59" s="194"/>
      <c r="AZ59" s="194" t="str">
        <f t="shared" si="6"/>
        <v/>
      </c>
      <c r="BA59" s="200"/>
      <c r="BB59" s="198"/>
      <c r="BC59" s="194"/>
      <c r="BD59" s="194"/>
      <c r="BE59" s="194" t="str">
        <f t="shared" si="7"/>
        <v/>
      </c>
      <c r="BF59" s="200"/>
      <c r="BG59" s="198"/>
      <c r="BH59" s="194"/>
      <c r="BI59" s="194"/>
      <c r="BJ59" s="194" t="str">
        <f t="shared" si="8"/>
        <v/>
      </c>
      <c r="BK59" s="200"/>
      <c r="BL59" s="198"/>
      <c r="BM59" s="194"/>
      <c r="BN59" s="194"/>
      <c r="BO59" s="194" t="str">
        <f t="shared" si="9"/>
        <v/>
      </c>
      <c r="BP59" s="200"/>
      <c r="BQ59" s="198"/>
    </row>
    <row r="60" spans="1:69" ht="14.4">
      <c r="A60" s="120"/>
      <c r="B60" s="120"/>
      <c r="C60" s="120"/>
      <c r="D60" s="120"/>
      <c r="E60" s="194"/>
      <c r="F60" s="194"/>
      <c r="G60" s="194"/>
      <c r="H60" s="195"/>
      <c r="I60" s="195"/>
      <c r="J60" s="195"/>
      <c r="K60" s="196"/>
      <c r="L60" s="218"/>
      <c r="M60" s="198"/>
      <c r="N60" s="198"/>
      <c r="O60" s="198"/>
      <c r="P60" s="195"/>
      <c r="Q60" s="195"/>
      <c r="R60" s="198"/>
      <c r="S60" s="198"/>
      <c r="T60" s="194"/>
      <c r="U60" s="194"/>
      <c r="V60" s="194" t="str">
        <f t="shared" si="10"/>
        <v/>
      </c>
      <c r="W60" s="200"/>
      <c r="X60" s="198"/>
      <c r="Y60" s="194"/>
      <c r="Z60" s="194"/>
      <c r="AA60" s="194" t="str">
        <f t="shared" si="1"/>
        <v/>
      </c>
      <c r="AB60" s="200"/>
      <c r="AC60" s="198"/>
      <c r="AD60" s="194"/>
      <c r="AE60" s="194"/>
      <c r="AF60" s="194" t="str">
        <f t="shared" si="2"/>
        <v/>
      </c>
      <c r="AG60" s="200"/>
      <c r="AH60" s="198"/>
      <c r="AI60" s="194"/>
      <c r="AJ60" s="194"/>
      <c r="AK60" s="194" t="str">
        <f t="shared" si="3"/>
        <v/>
      </c>
      <c r="AL60" s="200"/>
      <c r="AM60" s="198"/>
      <c r="AN60" s="194"/>
      <c r="AO60" s="194"/>
      <c r="AP60" s="194" t="str">
        <f t="shared" si="4"/>
        <v/>
      </c>
      <c r="AQ60" s="200"/>
      <c r="AR60" s="198"/>
      <c r="AS60" s="194"/>
      <c r="AT60" s="194"/>
      <c r="AU60" s="194" t="str">
        <f t="shared" si="5"/>
        <v/>
      </c>
      <c r="AV60" s="200"/>
      <c r="AW60" s="198"/>
      <c r="AX60" s="194"/>
      <c r="AY60" s="194"/>
      <c r="AZ60" s="194" t="str">
        <f t="shared" si="6"/>
        <v/>
      </c>
      <c r="BA60" s="200"/>
      <c r="BB60" s="198"/>
      <c r="BC60" s="194"/>
      <c r="BD60" s="194"/>
      <c r="BE60" s="194" t="str">
        <f t="shared" si="7"/>
        <v/>
      </c>
      <c r="BF60" s="200"/>
      <c r="BG60" s="198"/>
      <c r="BH60" s="194"/>
      <c r="BI60" s="194"/>
      <c r="BJ60" s="194" t="str">
        <f t="shared" si="8"/>
        <v/>
      </c>
      <c r="BK60" s="200"/>
      <c r="BL60" s="198"/>
      <c r="BM60" s="194"/>
      <c r="BN60" s="194"/>
      <c r="BO60" s="194" t="str">
        <f t="shared" si="9"/>
        <v/>
      </c>
      <c r="BP60" s="200"/>
      <c r="BQ60" s="198"/>
    </row>
    <row r="61" spans="1:69" ht="14.4">
      <c r="A61" s="120"/>
      <c r="B61" s="120"/>
      <c r="C61" s="120"/>
      <c r="D61" s="120"/>
      <c r="E61" s="194"/>
      <c r="F61" s="194"/>
      <c r="G61" s="194"/>
      <c r="H61" s="195"/>
      <c r="I61" s="195"/>
      <c r="J61" s="195"/>
      <c r="K61" s="196"/>
      <c r="L61" s="218"/>
      <c r="M61" s="198"/>
      <c r="N61" s="198"/>
      <c r="O61" s="198"/>
      <c r="P61" s="195"/>
      <c r="Q61" s="195"/>
      <c r="R61" s="198"/>
      <c r="S61" s="198"/>
      <c r="T61" s="194"/>
      <c r="U61" s="194"/>
      <c r="V61" s="194" t="str">
        <f t="shared" si="10"/>
        <v/>
      </c>
      <c r="W61" s="200"/>
      <c r="X61" s="198"/>
      <c r="Y61" s="194"/>
      <c r="Z61" s="194"/>
      <c r="AA61" s="194" t="str">
        <f t="shared" si="1"/>
        <v/>
      </c>
      <c r="AB61" s="200"/>
      <c r="AC61" s="198"/>
      <c r="AD61" s="194"/>
      <c r="AE61" s="194"/>
      <c r="AF61" s="194" t="str">
        <f t="shared" si="2"/>
        <v/>
      </c>
      <c r="AG61" s="200"/>
      <c r="AH61" s="198"/>
      <c r="AI61" s="194"/>
      <c r="AJ61" s="194"/>
      <c r="AK61" s="194" t="str">
        <f t="shared" si="3"/>
        <v/>
      </c>
      <c r="AL61" s="200"/>
      <c r="AM61" s="198"/>
      <c r="AN61" s="194"/>
      <c r="AO61" s="194"/>
      <c r="AP61" s="194" t="str">
        <f t="shared" si="4"/>
        <v/>
      </c>
      <c r="AQ61" s="200"/>
      <c r="AR61" s="198"/>
      <c r="AS61" s="194"/>
      <c r="AT61" s="194"/>
      <c r="AU61" s="194" t="str">
        <f t="shared" si="5"/>
        <v/>
      </c>
      <c r="AV61" s="200"/>
      <c r="AW61" s="198"/>
      <c r="AX61" s="194"/>
      <c r="AY61" s="194"/>
      <c r="AZ61" s="194" t="str">
        <f t="shared" si="6"/>
        <v/>
      </c>
      <c r="BA61" s="200"/>
      <c r="BB61" s="198"/>
      <c r="BC61" s="194"/>
      <c r="BD61" s="194"/>
      <c r="BE61" s="194" t="str">
        <f t="shared" si="7"/>
        <v/>
      </c>
      <c r="BF61" s="200"/>
      <c r="BG61" s="198"/>
      <c r="BH61" s="194"/>
      <c r="BI61" s="194"/>
      <c r="BJ61" s="194" t="str">
        <f t="shared" si="8"/>
        <v/>
      </c>
      <c r="BK61" s="200"/>
      <c r="BL61" s="198"/>
      <c r="BM61" s="194"/>
      <c r="BN61" s="194"/>
      <c r="BO61" s="194" t="str">
        <f t="shared" si="9"/>
        <v/>
      </c>
      <c r="BP61" s="200"/>
      <c r="BQ61" s="198"/>
    </row>
    <row r="62" spans="1:69" ht="14.4">
      <c r="A62" s="120"/>
      <c r="B62" s="120"/>
      <c r="C62" s="120"/>
      <c r="D62" s="120"/>
      <c r="E62" s="194"/>
      <c r="F62" s="194"/>
      <c r="G62" s="194"/>
      <c r="H62" s="195"/>
      <c r="I62" s="195"/>
      <c r="J62" s="195"/>
      <c r="K62" s="196"/>
      <c r="L62" s="218"/>
      <c r="M62" s="198"/>
      <c r="N62" s="198"/>
      <c r="O62" s="198"/>
      <c r="P62" s="195"/>
      <c r="Q62" s="195"/>
      <c r="R62" s="198"/>
      <c r="S62" s="198"/>
      <c r="T62" s="194"/>
      <c r="U62" s="194"/>
      <c r="V62" s="194" t="str">
        <f t="shared" si="10"/>
        <v/>
      </c>
      <c r="W62" s="200"/>
      <c r="X62" s="198"/>
      <c r="Y62" s="194"/>
      <c r="Z62" s="194"/>
      <c r="AA62" s="194" t="str">
        <f t="shared" si="1"/>
        <v/>
      </c>
      <c r="AB62" s="200"/>
      <c r="AC62" s="198"/>
      <c r="AD62" s="194"/>
      <c r="AE62" s="194"/>
      <c r="AF62" s="194" t="str">
        <f t="shared" si="2"/>
        <v/>
      </c>
      <c r="AG62" s="200"/>
      <c r="AH62" s="198"/>
      <c r="AI62" s="194"/>
      <c r="AJ62" s="194"/>
      <c r="AK62" s="194" t="str">
        <f t="shared" si="3"/>
        <v/>
      </c>
      <c r="AL62" s="200"/>
      <c r="AM62" s="198"/>
      <c r="AN62" s="194"/>
      <c r="AO62" s="194"/>
      <c r="AP62" s="194" t="str">
        <f t="shared" si="4"/>
        <v/>
      </c>
      <c r="AQ62" s="200"/>
      <c r="AR62" s="198"/>
      <c r="AS62" s="194"/>
      <c r="AT62" s="194"/>
      <c r="AU62" s="194" t="str">
        <f t="shared" si="5"/>
        <v/>
      </c>
      <c r="AV62" s="200"/>
      <c r="AW62" s="198"/>
      <c r="AX62" s="194"/>
      <c r="AY62" s="194"/>
      <c r="AZ62" s="194" t="str">
        <f t="shared" si="6"/>
        <v/>
      </c>
      <c r="BA62" s="200"/>
      <c r="BB62" s="198"/>
      <c r="BC62" s="194"/>
      <c r="BD62" s="194"/>
      <c r="BE62" s="194" t="str">
        <f t="shared" si="7"/>
        <v/>
      </c>
      <c r="BF62" s="200"/>
      <c r="BG62" s="198"/>
      <c r="BH62" s="194"/>
      <c r="BI62" s="194"/>
      <c r="BJ62" s="194" t="str">
        <f t="shared" si="8"/>
        <v/>
      </c>
      <c r="BK62" s="200"/>
      <c r="BL62" s="198"/>
      <c r="BM62" s="194"/>
      <c r="BN62" s="194"/>
      <c r="BO62" s="194" t="str">
        <f t="shared" si="9"/>
        <v/>
      </c>
      <c r="BP62" s="200"/>
      <c r="BQ62" s="198"/>
    </row>
    <row r="63" spans="1:69" ht="14.4">
      <c r="A63" s="120"/>
      <c r="B63" s="120"/>
      <c r="C63" s="120"/>
      <c r="D63" s="120"/>
      <c r="E63" s="194"/>
      <c r="F63" s="194"/>
      <c r="G63" s="194"/>
      <c r="H63" s="195"/>
      <c r="I63" s="195"/>
      <c r="J63" s="195"/>
      <c r="K63" s="196"/>
      <c r="L63" s="218"/>
      <c r="M63" s="198"/>
      <c r="N63" s="198"/>
      <c r="O63" s="198"/>
      <c r="P63" s="195"/>
      <c r="Q63" s="195"/>
      <c r="R63" s="198"/>
      <c r="S63" s="198"/>
      <c r="T63" s="194"/>
      <c r="U63" s="194"/>
      <c r="V63" s="194" t="str">
        <f t="shared" si="10"/>
        <v/>
      </c>
      <c r="W63" s="200"/>
      <c r="X63" s="198"/>
      <c r="Y63" s="194"/>
      <c r="Z63" s="194"/>
      <c r="AA63" s="194" t="str">
        <f t="shared" si="1"/>
        <v/>
      </c>
      <c r="AB63" s="200"/>
      <c r="AC63" s="198"/>
      <c r="AD63" s="194"/>
      <c r="AE63" s="194"/>
      <c r="AF63" s="194" t="str">
        <f t="shared" si="2"/>
        <v/>
      </c>
      <c r="AG63" s="200"/>
      <c r="AH63" s="198"/>
      <c r="AI63" s="194"/>
      <c r="AJ63" s="194"/>
      <c r="AK63" s="194" t="str">
        <f t="shared" si="3"/>
        <v/>
      </c>
      <c r="AL63" s="200"/>
      <c r="AM63" s="198"/>
      <c r="AN63" s="194"/>
      <c r="AO63" s="194"/>
      <c r="AP63" s="194" t="str">
        <f t="shared" si="4"/>
        <v/>
      </c>
      <c r="AQ63" s="200"/>
      <c r="AR63" s="198"/>
      <c r="AS63" s="194"/>
      <c r="AT63" s="194"/>
      <c r="AU63" s="194" t="str">
        <f t="shared" si="5"/>
        <v/>
      </c>
      <c r="AV63" s="200"/>
      <c r="AW63" s="198"/>
      <c r="AX63" s="194"/>
      <c r="AY63" s="194"/>
      <c r="AZ63" s="194" t="str">
        <f t="shared" si="6"/>
        <v/>
      </c>
      <c r="BA63" s="200"/>
      <c r="BB63" s="198"/>
      <c r="BC63" s="194"/>
      <c r="BD63" s="194"/>
      <c r="BE63" s="194" t="str">
        <f t="shared" si="7"/>
        <v/>
      </c>
      <c r="BF63" s="200"/>
      <c r="BG63" s="198"/>
      <c r="BH63" s="194"/>
      <c r="BI63" s="194"/>
      <c r="BJ63" s="194" t="str">
        <f t="shared" si="8"/>
        <v/>
      </c>
      <c r="BK63" s="200"/>
      <c r="BL63" s="198"/>
      <c r="BM63" s="194"/>
      <c r="BN63" s="194"/>
      <c r="BO63" s="194" t="str">
        <f t="shared" si="9"/>
        <v/>
      </c>
      <c r="BP63" s="200"/>
      <c r="BQ63" s="198"/>
    </row>
    <row r="64" spans="1:69" ht="14.4">
      <c r="A64" s="120"/>
      <c r="B64" s="120"/>
      <c r="C64" s="120"/>
      <c r="D64" s="120"/>
      <c r="E64" s="194"/>
      <c r="F64" s="194"/>
      <c r="G64" s="194"/>
      <c r="H64" s="195"/>
      <c r="I64" s="195"/>
      <c r="J64" s="195"/>
      <c r="K64" s="196"/>
      <c r="L64" s="218"/>
      <c r="M64" s="198"/>
      <c r="N64" s="198"/>
      <c r="O64" s="198"/>
      <c r="P64" s="195"/>
      <c r="Q64" s="195"/>
      <c r="R64" s="198"/>
      <c r="S64" s="198"/>
      <c r="T64" s="194"/>
      <c r="U64" s="194"/>
      <c r="V64" s="194" t="str">
        <f t="shared" si="10"/>
        <v/>
      </c>
      <c r="W64" s="200"/>
      <c r="X64" s="198"/>
      <c r="Y64" s="194"/>
      <c r="Z64" s="194"/>
      <c r="AA64" s="194" t="str">
        <f t="shared" si="1"/>
        <v/>
      </c>
      <c r="AB64" s="200"/>
      <c r="AC64" s="198"/>
      <c r="AD64" s="194"/>
      <c r="AE64" s="194"/>
      <c r="AF64" s="194" t="str">
        <f t="shared" si="2"/>
        <v/>
      </c>
      <c r="AG64" s="200"/>
      <c r="AH64" s="198"/>
      <c r="AI64" s="194"/>
      <c r="AJ64" s="194"/>
      <c r="AK64" s="194" t="str">
        <f t="shared" si="3"/>
        <v/>
      </c>
      <c r="AL64" s="200"/>
      <c r="AM64" s="198"/>
      <c r="AN64" s="194"/>
      <c r="AO64" s="194"/>
      <c r="AP64" s="194" t="str">
        <f t="shared" si="4"/>
        <v/>
      </c>
      <c r="AQ64" s="200"/>
      <c r="AR64" s="198"/>
      <c r="AS64" s="194"/>
      <c r="AT64" s="194"/>
      <c r="AU64" s="194" t="str">
        <f t="shared" si="5"/>
        <v/>
      </c>
      <c r="AV64" s="200"/>
      <c r="AW64" s="198"/>
      <c r="AX64" s="194"/>
      <c r="AY64" s="194"/>
      <c r="AZ64" s="194" t="str">
        <f t="shared" si="6"/>
        <v/>
      </c>
      <c r="BA64" s="200"/>
      <c r="BB64" s="198"/>
      <c r="BC64" s="194"/>
      <c r="BD64" s="194"/>
      <c r="BE64" s="194" t="str">
        <f t="shared" si="7"/>
        <v/>
      </c>
      <c r="BF64" s="200"/>
      <c r="BG64" s="198"/>
      <c r="BH64" s="194"/>
      <c r="BI64" s="194"/>
      <c r="BJ64" s="194" t="str">
        <f t="shared" si="8"/>
        <v/>
      </c>
      <c r="BK64" s="200"/>
      <c r="BL64" s="198"/>
      <c r="BM64" s="194"/>
      <c r="BN64" s="194"/>
      <c r="BO64" s="194" t="str">
        <f t="shared" si="9"/>
        <v/>
      </c>
      <c r="BP64" s="200"/>
      <c r="BQ64" s="198"/>
    </row>
    <row r="65" spans="1:69" ht="14.4">
      <c r="A65" s="120"/>
      <c r="B65" s="120"/>
      <c r="C65" s="120"/>
      <c r="D65" s="120"/>
      <c r="E65" s="194"/>
      <c r="F65" s="194"/>
      <c r="G65" s="194"/>
      <c r="H65" s="195"/>
      <c r="I65" s="195"/>
      <c r="J65" s="195"/>
      <c r="K65" s="196"/>
      <c r="L65" s="218"/>
      <c r="M65" s="198"/>
      <c r="N65" s="198"/>
      <c r="O65" s="198"/>
      <c r="P65" s="195"/>
      <c r="Q65" s="195"/>
      <c r="R65" s="198"/>
      <c r="S65" s="198"/>
      <c r="T65" s="194"/>
      <c r="U65" s="194"/>
      <c r="V65" s="194" t="str">
        <f t="shared" si="10"/>
        <v/>
      </c>
      <c r="W65" s="200"/>
      <c r="X65" s="198"/>
      <c r="Y65" s="194"/>
      <c r="Z65" s="194"/>
      <c r="AA65" s="194" t="str">
        <f t="shared" si="1"/>
        <v/>
      </c>
      <c r="AB65" s="200"/>
      <c r="AC65" s="198"/>
      <c r="AD65" s="194"/>
      <c r="AE65" s="194"/>
      <c r="AF65" s="194" t="str">
        <f t="shared" si="2"/>
        <v/>
      </c>
      <c r="AG65" s="200"/>
      <c r="AH65" s="198"/>
      <c r="AI65" s="194"/>
      <c r="AJ65" s="194"/>
      <c r="AK65" s="194" t="str">
        <f t="shared" si="3"/>
        <v/>
      </c>
      <c r="AL65" s="200"/>
      <c r="AM65" s="198"/>
      <c r="AN65" s="194"/>
      <c r="AO65" s="194"/>
      <c r="AP65" s="194" t="str">
        <f t="shared" si="4"/>
        <v/>
      </c>
      <c r="AQ65" s="200"/>
      <c r="AR65" s="198"/>
      <c r="AS65" s="194"/>
      <c r="AT65" s="194"/>
      <c r="AU65" s="194" t="str">
        <f t="shared" si="5"/>
        <v/>
      </c>
      <c r="AV65" s="200"/>
      <c r="AW65" s="198"/>
      <c r="AX65" s="194"/>
      <c r="AY65" s="194"/>
      <c r="AZ65" s="194" t="str">
        <f t="shared" si="6"/>
        <v/>
      </c>
      <c r="BA65" s="200"/>
      <c r="BB65" s="198"/>
      <c r="BC65" s="194"/>
      <c r="BD65" s="194"/>
      <c r="BE65" s="194" t="str">
        <f t="shared" si="7"/>
        <v/>
      </c>
      <c r="BF65" s="200"/>
      <c r="BG65" s="198"/>
      <c r="BH65" s="194"/>
      <c r="BI65" s="194"/>
      <c r="BJ65" s="194" t="str">
        <f t="shared" si="8"/>
        <v/>
      </c>
      <c r="BK65" s="200"/>
      <c r="BL65" s="198"/>
      <c r="BM65" s="194"/>
      <c r="BN65" s="194"/>
      <c r="BO65" s="194" t="str">
        <f t="shared" si="9"/>
        <v/>
      </c>
      <c r="BP65" s="200"/>
      <c r="BQ65" s="198"/>
    </row>
    <row r="66" spans="1:69" ht="14.4">
      <c r="A66" s="120"/>
      <c r="B66" s="120"/>
      <c r="C66" s="120"/>
      <c r="D66" s="120"/>
      <c r="E66" s="194"/>
      <c r="F66" s="194"/>
      <c r="G66" s="194"/>
      <c r="H66" s="195"/>
      <c r="I66" s="195"/>
      <c r="J66" s="195"/>
      <c r="K66" s="196"/>
      <c r="L66" s="218"/>
      <c r="M66" s="198"/>
      <c r="N66" s="198"/>
      <c r="O66" s="198"/>
      <c r="P66" s="195"/>
      <c r="Q66" s="195"/>
      <c r="R66" s="198"/>
      <c r="S66" s="198"/>
      <c r="T66" s="194"/>
      <c r="U66" s="194"/>
      <c r="V66" s="194" t="str">
        <f t="shared" si="10"/>
        <v/>
      </c>
      <c r="W66" s="200"/>
      <c r="X66" s="198"/>
      <c r="Y66" s="194"/>
      <c r="Z66" s="194"/>
      <c r="AA66" s="194" t="str">
        <f t="shared" si="1"/>
        <v/>
      </c>
      <c r="AB66" s="200"/>
      <c r="AC66" s="198"/>
      <c r="AD66" s="194"/>
      <c r="AE66" s="194"/>
      <c r="AF66" s="194" t="str">
        <f t="shared" si="2"/>
        <v/>
      </c>
      <c r="AG66" s="200"/>
      <c r="AH66" s="198"/>
      <c r="AI66" s="194"/>
      <c r="AJ66" s="194"/>
      <c r="AK66" s="194" t="str">
        <f t="shared" si="3"/>
        <v/>
      </c>
      <c r="AL66" s="200"/>
      <c r="AM66" s="198"/>
      <c r="AN66" s="194"/>
      <c r="AO66" s="194"/>
      <c r="AP66" s="194" t="str">
        <f t="shared" si="4"/>
        <v/>
      </c>
      <c r="AQ66" s="200"/>
      <c r="AR66" s="198"/>
      <c r="AS66" s="194"/>
      <c r="AT66" s="194"/>
      <c r="AU66" s="194" t="str">
        <f t="shared" si="5"/>
        <v/>
      </c>
      <c r="AV66" s="200"/>
      <c r="AW66" s="198"/>
      <c r="AX66" s="194"/>
      <c r="AY66" s="194"/>
      <c r="AZ66" s="194" t="str">
        <f t="shared" si="6"/>
        <v/>
      </c>
      <c r="BA66" s="200"/>
      <c r="BB66" s="198"/>
      <c r="BC66" s="194"/>
      <c r="BD66" s="194"/>
      <c r="BE66" s="194" t="str">
        <f t="shared" si="7"/>
        <v/>
      </c>
      <c r="BF66" s="200"/>
      <c r="BG66" s="198"/>
      <c r="BH66" s="194"/>
      <c r="BI66" s="194"/>
      <c r="BJ66" s="194" t="str">
        <f t="shared" si="8"/>
        <v/>
      </c>
      <c r="BK66" s="200"/>
      <c r="BL66" s="198"/>
      <c r="BM66" s="194"/>
      <c r="BN66" s="194"/>
      <c r="BO66" s="194" t="str">
        <f t="shared" si="9"/>
        <v/>
      </c>
      <c r="BP66" s="200"/>
      <c r="BQ66" s="198"/>
    </row>
    <row r="67" spans="1:69" ht="14.4">
      <c r="A67" s="120"/>
      <c r="B67" s="120"/>
      <c r="C67" s="120"/>
      <c r="D67" s="120"/>
      <c r="E67" s="194"/>
      <c r="F67" s="194"/>
      <c r="G67" s="194"/>
      <c r="H67" s="195"/>
      <c r="I67" s="195"/>
      <c r="J67" s="195"/>
      <c r="K67" s="196"/>
      <c r="L67" s="218"/>
      <c r="M67" s="198"/>
      <c r="N67" s="198"/>
      <c r="O67" s="198"/>
      <c r="P67" s="195"/>
      <c r="Q67" s="195"/>
      <c r="R67" s="198"/>
      <c r="S67" s="198"/>
      <c r="T67" s="194"/>
      <c r="U67" s="194"/>
      <c r="V67" s="194" t="str">
        <f t="shared" si="10"/>
        <v/>
      </c>
      <c r="W67" s="200"/>
      <c r="X67" s="198"/>
      <c r="Y67" s="194"/>
      <c r="Z67" s="194"/>
      <c r="AA67" s="194" t="str">
        <f t="shared" si="1"/>
        <v/>
      </c>
      <c r="AB67" s="200"/>
      <c r="AC67" s="198"/>
      <c r="AD67" s="194"/>
      <c r="AE67" s="194"/>
      <c r="AF67" s="194" t="str">
        <f t="shared" si="2"/>
        <v/>
      </c>
      <c r="AG67" s="200"/>
      <c r="AH67" s="198"/>
      <c r="AI67" s="194"/>
      <c r="AJ67" s="194"/>
      <c r="AK67" s="194" t="str">
        <f t="shared" si="3"/>
        <v/>
      </c>
      <c r="AL67" s="200"/>
      <c r="AM67" s="198"/>
      <c r="AN67" s="194"/>
      <c r="AO67" s="194"/>
      <c r="AP67" s="194" t="str">
        <f t="shared" si="4"/>
        <v/>
      </c>
      <c r="AQ67" s="200"/>
      <c r="AR67" s="198"/>
      <c r="AS67" s="194"/>
      <c r="AT67" s="194"/>
      <c r="AU67" s="194" t="str">
        <f t="shared" si="5"/>
        <v/>
      </c>
      <c r="AV67" s="200"/>
      <c r="AW67" s="198"/>
      <c r="AX67" s="194"/>
      <c r="AY67" s="194"/>
      <c r="AZ67" s="194" t="str">
        <f t="shared" si="6"/>
        <v/>
      </c>
      <c r="BA67" s="200"/>
      <c r="BB67" s="198"/>
      <c r="BC67" s="194"/>
      <c r="BD67" s="194"/>
      <c r="BE67" s="194" t="str">
        <f t="shared" si="7"/>
        <v/>
      </c>
      <c r="BF67" s="200"/>
      <c r="BG67" s="198"/>
      <c r="BH67" s="194"/>
      <c r="BI67" s="194"/>
      <c r="BJ67" s="194" t="str">
        <f t="shared" si="8"/>
        <v/>
      </c>
      <c r="BK67" s="200"/>
      <c r="BL67" s="198"/>
      <c r="BM67" s="194"/>
      <c r="BN67" s="194"/>
      <c r="BO67" s="194" t="str">
        <f t="shared" si="9"/>
        <v/>
      </c>
      <c r="BP67" s="200"/>
      <c r="BQ67" s="198"/>
    </row>
    <row r="68" spans="1:69" ht="14.4">
      <c r="A68" s="120"/>
      <c r="B68" s="120"/>
      <c r="C68" s="120"/>
      <c r="D68" s="120"/>
      <c r="E68" s="194"/>
      <c r="F68" s="194"/>
      <c r="G68" s="194"/>
      <c r="H68" s="195"/>
      <c r="I68" s="195"/>
      <c r="J68" s="195"/>
      <c r="K68" s="196"/>
      <c r="L68" s="218"/>
      <c r="M68" s="198"/>
      <c r="N68" s="198"/>
      <c r="O68" s="198"/>
      <c r="P68" s="195"/>
      <c r="Q68" s="195"/>
      <c r="R68" s="198"/>
      <c r="S68" s="198"/>
      <c r="T68" s="194"/>
      <c r="U68" s="194"/>
      <c r="V68" s="194" t="str">
        <f t="shared" si="10"/>
        <v/>
      </c>
      <c r="W68" s="200"/>
      <c r="X68" s="198"/>
      <c r="Y68" s="194"/>
      <c r="Z68" s="194"/>
      <c r="AA68" s="194" t="str">
        <f t="shared" si="1"/>
        <v/>
      </c>
      <c r="AB68" s="200"/>
      <c r="AC68" s="198"/>
      <c r="AD68" s="194"/>
      <c r="AE68" s="194"/>
      <c r="AF68" s="194" t="str">
        <f t="shared" si="2"/>
        <v/>
      </c>
      <c r="AG68" s="200"/>
      <c r="AH68" s="198"/>
      <c r="AI68" s="194"/>
      <c r="AJ68" s="194"/>
      <c r="AK68" s="194" t="str">
        <f t="shared" si="3"/>
        <v/>
      </c>
      <c r="AL68" s="200"/>
      <c r="AM68" s="198"/>
      <c r="AN68" s="194"/>
      <c r="AO68" s="194"/>
      <c r="AP68" s="194" t="str">
        <f t="shared" si="4"/>
        <v/>
      </c>
      <c r="AQ68" s="200"/>
      <c r="AR68" s="198"/>
      <c r="AS68" s="194"/>
      <c r="AT68" s="194"/>
      <c r="AU68" s="194" t="str">
        <f t="shared" si="5"/>
        <v/>
      </c>
      <c r="AV68" s="200"/>
      <c r="AW68" s="198"/>
      <c r="AX68" s="194"/>
      <c r="AY68" s="194"/>
      <c r="AZ68" s="194" t="str">
        <f t="shared" si="6"/>
        <v/>
      </c>
      <c r="BA68" s="200"/>
      <c r="BB68" s="198"/>
      <c r="BC68" s="194"/>
      <c r="BD68" s="194"/>
      <c r="BE68" s="194" t="str">
        <f t="shared" si="7"/>
        <v/>
      </c>
      <c r="BF68" s="200"/>
      <c r="BG68" s="198"/>
      <c r="BH68" s="194"/>
      <c r="BI68" s="194"/>
      <c r="BJ68" s="194" t="str">
        <f t="shared" si="8"/>
        <v/>
      </c>
      <c r="BK68" s="200"/>
      <c r="BL68" s="198"/>
      <c r="BM68" s="194"/>
      <c r="BN68" s="194"/>
      <c r="BO68" s="194" t="str">
        <f t="shared" si="9"/>
        <v/>
      </c>
      <c r="BP68" s="200"/>
      <c r="BQ68" s="198"/>
    </row>
    <row r="69" spans="1:69" ht="14.4">
      <c r="A69" s="120"/>
      <c r="B69" s="120"/>
      <c r="C69" s="120"/>
      <c r="D69" s="120"/>
      <c r="E69" s="194"/>
      <c r="F69" s="194"/>
      <c r="G69" s="194"/>
      <c r="H69" s="195"/>
      <c r="I69" s="195"/>
      <c r="J69" s="195"/>
      <c r="K69" s="196"/>
      <c r="L69" s="218"/>
      <c r="M69" s="198"/>
      <c r="N69" s="198"/>
      <c r="O69" s="198"/>
      <c r="P69" s="195"/>
      <c r="Q69" s="195"/>
      <c r="R69" s="198"/>
      <c r="S69" s="198"/>
      <c r="T69" s="194"/>
      <c r="U69" s="194"/>
      <c r="V69" s="194" t="str">
        <f t="shared" si="10"/>
        <v/>
      </c>
      <c r="W69" s="200"/>
      <c r="X69" s="198"/>
      <c r="Y69" s="194"/>
      <c r="Z69" s="194"/>
      <c r="AA69" s="194" t="str">
        <f t="shared" si="1"/>
        <v/>
      </c>
      <c r="AB69" s="200"/>
      <c r="AC69" s="198"/>
      <c r="AD69" s="194"/>
      <c r="AE69" s="194"/>
      <c r="AF69" s="194" t="str">
        <f t="shared" si="2"/>
        <v/>
      </c>
      <c r="AG69" s="200"/>
      <c r="AH69" s="198"/>
      <c r="AI69" s="194"/>
      <c r="AJ69" s="194"/>
      <c r="AK69" s="194" t="str">
        <f t="shared" si="3"/>
        <v/>
      </c>
      <c r="AL69" s="200"/>
      <c r="AM69" s="198"/>
      <c r="AN69" s="194"/>
      <c r="AO69" s="194"/>
      <c r="AP69" s="194" t="str">
        <f t="shared" si="4"/>
        <v/>
      </c>
      <c r="AQ69" s="200"/>
      <c r="AR69" s="198"/>
      <c r="AS69" s="194"/>
      <c r="AT69" s="194"/>
      <c r="AU69" s="194" t="str">
        <f t="shared" si="5"/>
        <v/>
      </c>
      <c r="AV69" s="200"/>
      <c r="AW69" s="198"/>
      <c r="AX69" s="194"/>
      <c r="AY69" s="194"/>
      <c r="AZ69" s="194" t="str">
        <f t="shared" si="6"/>
        <v/>
      </c>
      <c r="BA69" s="200"/>
      <c r="BB69" s="198"/>
      <c r="BC69" s="194"/>
      <c r="BD69" s="194"/>
      <c r="BE69" s="194" t="str">
        <f t="shared" si="7"/>
        <v/>
      </c>
      <c r="BF69" s="200"/>
      <c r="BG69" s="198"/>
      <c r="BH69" s="194"/>
      <c r="BI69" s="194"/>
      <c r="BJ69" s="194" t="str">
        <f t="shared" si="8"/>
        <v/>
      </c>
      <c r="BK69" s="200"/>
      <c r="BL69" s="198"/>
      <c r="BM69" s="194"/>
      <c r="BN69" s="194"/>
      <c r="BO69" s="194" t="str">
        <f t="shared" si="9"/>
        <v/>
      </c>
      <c r="BP69" s="200"/>
      <c r="BQ69" s="198"/>
    </row>
    <row r="70" spans="1:69" ht="14.4">
      <c r="A70" s="120"/>
      <c r="B70" s="120"/>
      <c r="C70" s="120"/>
      <c r="D70" s="120"/>
      <c r="E70" s="194"/>
      <c r="F70" s="194"/>
      <c r="G70" s="194"/>
      <c r="H70" s="195"/>
      <c r="I70" s="195"/>
      <c r="J70" s="195"/>
      <c r="K70" s="196"/>
      <c r="L70" s="218"/>
      <c r="M70" s="198"/>
      <c r="N70" s="198"/>
      <c r="O70" s="198"/>
      <c r="P70" s="195"/>
      <c r="Q70" s="195"/>
      <c r="R70" s="198"/>
      <c r="S70" s="198"/>
      <c r="T70" s="194"/>
      <c r="U70" s="194"/>
      <c r="V70" s="194" t="str">
        <f t="shared" ref="V70:V133" si="11">IF(ISERROR(VLOOKUP(U70,WC_ISIN_Lookup,2,)),"",VLOOKUP(U70,WC_ISIN_Lookup,2,))</f>
        <v/>
      </c>
      <c r="W70" s="200"/>
      <c r="X70" s="198"/>
      <c r="Y70" s="194"/>
      <c r="Z70" s="194"/>
      <c r="AA70" s="194" t="str">
        <f t="shared" ref="AA70:AA133" si="12">IF(ISERROR(VLOOKUP(Z70,WC_ISIN_Lookup,2,)),"",VLOOKUP(Z70,WC_ISIN_Lookup,2,))</f>
        <v/>
      </c>
      <c r="AB70" s="200"/>
      <c r="AC70" s="198"/>
      <c r="AD70" s="194"/>
      <c r="AE70" s="194"/>
      <c r="AF70" s="194" t="str">
        <f t="shared" ref="AF70:AF133" si="13">IF(ISERROR(VLOOKUP(AE70,WC_ISIN_Lookup,2,)),"",VLOOKUP(AE70,WC_ISIN_Lookup,2,))</f>
        <v/>
      </c>
      <c r="AG70" s="200"/>
      <c r="AH70" s="198"/>
      <c r="AI70" s="194"/>
      <c r="AJ70" s="194"/>
      <c r="AK70" s="194" t="str">
        <f t="shared" ref="AK70:AK133" si="14">IF(ISERROR(VLOOKUP(AJ70,WC_ISIN_Lookup,2,)),"",VLOOKUP(AJ70,WC_ISIN_Lookup,2,))</f>
        <v/>
      </c>
      <c r="AL70" s="200"/>
      <c r="AM70" s="198"/>
      <c r="AN70" s="194"/>
      <c r="AO70" s="194"/>
      <c r="AP70" s="194" t="str">
        <f t="shared" ref="AP70:AP133" si="15">IF(ISERROR(VLOOKUP(AO70,WC_ISIN_Lookup,2,)),"",VLOOKUP(AO70,WC_ISIN_Lookup,2,))</f>
        <v/>
      </c>
      <c r="AQ70" s="200"/>
      <c r="AR70" s="198"/>
      <c r="AS70" s="194"/>
      <c r="AT70" s="194"/>
      <c r="AU70" s="194" t="str">
        <f t="shared" ref="AU70:AU133" si="16">IF(ISERROR(VLOOKUP(AT70,WC_ISIN_Lookup,2,)),"",VLOOKUP(AT70,WC_ISIN_Lookup,2,))</f>
        <v/>
      </c>
      <c r="AV70" s="200"/>
      <c r="AW70" s="198"/>
      <c r="AX70" s="194"/>
      <c r="AY70" s="194"/>
      <c r="AZ70" s="194" t="str">
        <f t="shared" ref="AZ70:AZ133" si="17">IF(ISERROR(VLOOKUP(AY70,WC_ISIN_Lookup,2,)),"",VLOOKUP(AY70,WC_ISIN_Lookup,2,))</f>
        <v/>
      </c>
      <c r="BA70" s="200"/>
      <c r="BB70" s="198"/>
      <c r="BC70" s="194"/>
      <c r="BD70" s="194"/>
      <c r="BE70" s="194" t="str">
        <f t="shared" ref="BE70:BE133" si="18">IF(ISERROR(VLOOKUP(BD70,WC_ISIN_Lookup,2,)),"",VLOOKUP(BD70,WC_ISIN_Lookup,2,))</f>
        <v/>
      </c>
      <c r="BF70" s="200"/>
      <c r="BG70" s="198"/>
      <c r="BH70" s="194"/>
      <c r="BI70" s="194"/>
      <c r="BJ70" s="194" t="str">
        <f t="shared" ref="BJ70:BJ133" si="19">IF(ISERROR(VLOOKUP(BI70,WC_ISIN_Lookup,2,)),"",VLOOKUP(BI70,WC_ISIN_Lookup,2,))</f>
        <v/>
      </c>
      <c r="BK70" s="200"/>
      <c r="BL70" s="198"/>
      <c r="BM70" s="194"/>
      <c r="BN70" s="194"/>
      <c r="BO70" s="194" t="str">
        <f t="shared" ref="BO70:BO133" si="20">IF(ISERROR(VLOOKUP(BN70,WC_ISIN_Lookup,2,)),"",VLOOKUP(BN70,WC_ISIN_Lookup,2,))</f>
        <v/>
      </c>
      <c r="BP70" s="200"/>
      <c r="BQ70" s="198"/>
    </row>
    <row r="71" spans="1:69" ht="14.4">
      <c r="A71" s="120"/>
      <c r="B71" s="120"/>
      <c r="C71" s="120"/>
      <c r="D71" s="120"/>
      <c r="E71" s="194"/>
      <c r="F71" s="194"/>
      <c r="G71" s="194"/>
      <c r="H71" s="195"/>
      <c r="I71" s="195"/>
      <c r="J71" s="195"/>
      <c r="K71" s="196"/>
      <c r="L71" s="218"/>
      <c r="M71" s="198"/>
      <c r="N71" s="198"/>
      <c r="O71" s="198"/>
      <c r="P71" s="195"/>
      <c r="Q71" s="195"/>
      <c r="R71" s="198"/>
      <c r="S71" s="198"/>
      <c r="T71" s="194"/>
      <c r="U71" s="194"/>
      <c r="V71" s="194" t="str">
        <f t="shared" si="11"/>
        <v/>
      </c>
      <c r="W71" s="200"/>
      <c r="X71" s="198"/>
      <c r="Y71" s="194"/>
      <c r="Z71" s="194"/>
      <c r="AA71" s="194" t="str">
        <f t="shared" si="12"/>
        <v/>
      </c>
      <c r="AB71" s="200"/>
      <c r="AC71" s="198"/>
      <c r="AD71" s="194"/>
      <c r="AE71" s="194"/>
      <c r="AF71" s="194" t="str">
        <f t="shared" si="13"/>
        <v/>
      </c>
      <c r="AG71" s="200"/>
      <c r="AH71" s="198"/>
      <c r="AI71" s="194"/>
      <c r="AJ71" s="194"/>
      <c r="AK71" s="194" t="str">
        <f t="shared" si="14"/>
        <v/>
      </c>
      <c r="AL71" s="200"/>
      <c r="AM71" s="198"/>
      <c r="AN71" s="194"/>
      <c r="AO71" s="194"/>
      <c r="AP71" s="194" t="str">
        <f t="shared" si="15"/>
        <v/>
      </c>
      <c r="AQ71" s="200"/>
      <c r="AR71" s="198"/>
      <c r="AS71" s="194"/>
      <c r="AT71" s="194"/>
      <c r="AU71" s="194" t="str">
        <f t="shared" si="16"/>
        <v/>
      </c>
      <c r="AV71" s="200"/>
      <c r="AW71" s="198"/>
      <c r="AX71" s="194"/>
      <c r="AY71" s="194"/>
      <c r="AZ71" s="194" t="str">
        <f t="shared" si="17"/>
        <v/>
      </c>
      <c r="BA71" s="200"/>
      <c r="BB71" s="198"/>
      <c r="BC71" s="194"/>
      <c r="BD71" s="194"/>
      <c r="BE71" s="194" t="str">
        <f t="shared" si="18"/>
        <v/>
      </c>
      <c r="BF71" s="200"/>
      <c r="BG71" s="198"/>
      <c r="BH71" s="194"/>
      <c r="BI71" s="194"/>
      <c r="BJ71" s="194" t="str">
        <f t="shared" si="19"/>
        <v/>
      </c>
      <c r="BK71" s="200"/>
      <c r="BL71" s="198"/>
      <c r="BM71" s="194"/>
      <c r="BN71" s="194"/>
      <c r="BO71" s="194" t="str">
        <f t="shared" si="20"/>
        <v/>
      </c>
      <c r="BP71" s="200"/>
      <c r="BQ71" s="198"/>
    </row>
    <row r="72" spans="1:69" ht="14.4">
      <c r="A72" s="120"/>
      <c r="B72" s="120"/>
      <c r="C72" s="120"/>
      <c r="D72" s="120"/>
      <c r="E72" s="194"/>
      <c r="F72" s="194"/>
      <c r="G72" s="194"/>
      <c r="H72" s="195"/>
      <c r="I72" s="195"/>
      <c r="J72" s="195"/>
      <c r="K72" s="196"/>
      <c r="L72" s="218"/>
      <c r="M72" s="198"/>
      <c r="N72" s="198"/>
      <c r="O72" s="198"/>
      <c r="P72" s="195"/>
      <c r="Q72" s="195"/>
      <c r="R72" s="198"/>
      <c r="S72" s="198"/>
      <c r="T72" s="194"/>
      <c r="U72" s="194"/>
      <c r="V72" s="194" t="str">
        <f t="shared" si="11"/>
        <v/>
      </c>
      <c r="W72" s="200"/>
      <c r="X72" s="198"/>
      <c r="Y72" s="194"/>
      <c r="Z72" s="194"/>
      <c r="AA72" s="194" t="str">
        <f t="shared" si="12"/>
        <v/>
      </c>
      <c r="AB72" s="200"/>
      <c r="AC72" s="198"/>
      <c r="AD72" s="194"/>
      <c r="AE72" s="194"/>
      <c r="AF72" s="194" t="str">
        <f t="shared" si="13"/>
        <v/>
      </c>
      <c r="AG72" s="200"/>
      <c r="AH72" s="198"/>
      <c r="AI72" s="194"/>
      <c r="AJ72" s="194"/>
      <c r="AK72" s="194" t="str">
        <f t="shared" si="14"/>
        <v/>
      </c>
      <c r="AL72" s="200"/>
      <c r="AM72" s="198"/>
      <c r="AN72" s="194"/>
      <c r="AO72" s="194"/>
      <c r="AP72" s="194" t="str">
        <f t="shared" si="15"/>
        <v/>
      </c>
      <c r="AQ72" s="200"/>
      <c r="AR72" s="198"/>
      <c r="AS72" s="194"/>
      <c r="AT72" s="194"/>
      <c r="AU72" s="194" t="str">
        <f t="shared" si="16"/>
        <v/>
      </c>
      <c r="AV72" s="200"/>
      <c r="AW72" s="198"/>
      <c r="AX72" s="194"/>
      <c r="AY72" s="194"/>
      <c r="AZ72" s="194" t="str">
        <f t="shared" si="17"/>
        <v/>
      </c>
      <c r="BA72" s="200"/>
      <c r="BB72" s="198"/>
      <c r="BC72" s="194"/>
      <c r="BD72" s="194"/>
      <c r="BE72" s="194" t="str">
        <f t="shared" si="18"/>
        <v/>
      </c>
      <c r="BF72" s="200"/>
      <c r="BG72" s="198"/>
      <c r="BH72" s="194"/>
      <c r="BI72" s="194"/>
      <c r="BJ72" s="194" t="str">
        <f t="shared" si="19"/>
        <v/>
      </c>
      <c r="BK72" s="200"/>
      <c r="BL72" s="198"/>
      <c r="BM72" s="194"/>
      <c r="BN72" s="194"/>
      <c r="BO72" s="194" t="str">
        <f t="shared" si="20"/>
        <v/>
      </c>
      <c r="BP72" s="200"/>
      <c r="BQ72" s="198"/>
    </row>
    <row r="73" spans="1:69" ht="14.4">
      <c r="A73" s="120"/>
      <c r="B73" s="120"/>
      <c r="C73" s="120"/>
      <c r="D73" s="120"/>
      <c r="E73" s="194"/>
      <c r="F73" s="194"/>
      <c r="G73" s="194"/>
      <c r="H73" s="195"/>
      <c r="I73" s="195"/>
      <c r="J73" s="195"/>
      <c r="K73" s="196"/>
      <c r="L73" s="218"/>
      <c r="M73" s="198"/>
      <c r="N73" s="198"/>
      <c r="O73" s="198"/>
      <c r="P73" s="195"/>
      <c r="Q73" s="195"/>
      <c r="R73" s="198"/>
      <c r="S73" s="198"/>
      <c r="T73" s="194"/>
      <c r="U73" s="194"/>
      <c r="V73" s="194" t="str">
        <f t="shared" si="11"/>
        <v/>
      </c>
      <c r="W73" s="200"/>
      <c r="X73" s="198"/>
      <c r="Y73" s="194"/>
      <c r="Z73" s="194"/>
      <c r="AA73" s="194" t="str">
        <f t="shared" si="12"/>
        <v/>
      </c>
      <c r="AB73" s="200"/>
      <c r="AC73" s="198"/>
      <c r="AD73" s="194"/>
      <c r="AE73" s="194"/>
      <c r="AF73" s="194" t="str">
        <f t="shared" si="13"/>
        <v/>
      </c>
      <c r="AG73" s="200"/>
      <c r="AH73" s="198"/>
      <c r="AI73" s="194"/>
      <c r="AJ73" s="194"/>
      <c r="AK73" s="194" t="str">
        <f t="shared" si="14"/>
        <v/>
      </c>
      <c r="AL73" s="200"/>
      <c r="AM73" s="198"/>
      <c r="AN73" s="194"/>
      <c r="AO73" s="194"/>
      <c r="AP73" s="194" t="str">
        <f t="shared" si="15"/>
        <v/>
      </c>
      <c r="AQ73" s="200"/>
      <c r="AR73" s="198"/>
      <c r="AS73" s="194"/>
      <c r="AT73" s="194"/>
      <c r="AU73" s="194" t="str">
        <f t="shared" si="16"/>
        <v/>
      </c>
      <c r="AV73" s="200"/>
      <c r="AW73" s="198"/>
      <c r="AX73" s="194"/>
      <c r="AY73" s="194"/>
      <c r="AZ73" s="194" t="str">
        <f t="shared" si="17"/>
        <v/>
      </c>
      <c r="BA73" s="200"/>
      <c r="BB73" s="198"/>
      <c r="BC73" s="194"/>
      <c r="BD73" s="194"/>
      <c r="BE73" s="194" t="str">
        <f t="shared" si="18"/>
        <v/>
      </c>
      <c r="BF73" s="200"/>
      <c r="BG73" s="198"/>
      <c r="BH73" s="194"/>
      <c r="BI73" s="194"/>
      <c r="BJ73" s="194" t="str">
        <f t="shared" si="19"/>
        <v/>
      </c>
      <c r="BK73" s="200"/>
      <c r="BL73" s="198"/>
      <c r="BM73" s="194"/>
      <c r="BN73" s="194"/>
      <c r="BO73" s="194" t="str">
        <f t="shared" si="20"/>
        <v/>
      </c>
      <c r="BP73" s="200"/>
      <c r="BQ73" s="198"/>
    </row>
    <row r="74" spans="1:69" ht="14.4">
      <c r="A74" s="120"/>
      <c r="B74" s="120"/>
      <c r="C74" s="120"/>
      <c r="D74" s="120"/>
      <c r="E74" s="194"/>
      <c r="F74" s="194"/>
      <c r="G74" s="194"/>
      <c r="H74" s="195"/>
      <c r="I74" s="195"/>
      <c r="J74" s="195"/>
      <c r="K74" s="196"/>
      <c r="L74" s="218"/>
      <c r="M74" s="198"/>
      <c r="N74" s="198"/>
      <c r="O74" s="198"/>
      <c r="P74" s="195"/>
      <c r="Q74" s="195"/>
      <c r="R74" s="198"/>
      <c r="S74" s="198"/>
      <c r="T74" s="194"/>
      <c r="U74" s="194"/>
      <c r="V74" s="194" t="str">
        <f t="shared" si="11"/>
        <v/>
      </c>
      <c r="W74" s="200"/>
      <c r="X74" s="198"/>
      <c r="Y74" s="194"/>
      <c r="Z74" s="194"/>
      <c r="AA74" s="194" t="str">
        <f t="shared" si="12"/>
        <v/>
      </c>
      <c r="AB74" s="200"/>
      <c r="AC74" s="198"/>
      <c r="AD74" s="194"/>
      <c r="AE74" s="194"/>
      <c r="AF74" s="194" t="str">
        <f t="shared" si="13"/>
        <v/>
      </c>
      <c r="AG74" s="200"/>
      <c r="AH74" s="198"/>
      <c r="AI74" s="194"/>
      <c r="AJ74" s="194"/>
      <c r="AK74" s="194" t="str">
        <f t="shared" si="14"/>
        <v/>
      </c>
      <c r="AL74" s="200"/>
      <c r="AM74" s="198"/>
      <c r="AN74" s="194"/>
      <c r="AO74" s="194"/>
      <c r="AP74" s="194" t="str">
        <f t="shared" si="15"/>
        <v/>
      </c>
      <c r="AQ74" s="200"/>
      <c r="AR74" s="198"/>
      <c r="AS74" s="194"/>
      <c r="AT74" s="194"/>
      <c r="AU74" s="194" t="str">
        <f t="shared" si="16"/>
        <v/>
      </c>
      <c r="AV74" s="200"/>
      <c r="AW74" s="198"/>
      <c r="AX74" s="194"/>
      <c r="AY74" s="194"/>
      <c r="AZ74" s="194" t="str">
        <f t="shared" si="17"/>
        <v/>
      </c>
      <c r="BA74" s="200"/>
      <c r="BB74" s="198"/>
      <c r="BC74" s="194"/>
      <c r="BD74" s="194"/>
      <c r="BE74" s="194" t="str">
        <f t="shared" si="18"/>
        <v/>
      </c>
      <c r="BF74" s="200"/>
      <c r="BG74" s="198"/>
      <c r="BH74" s="194"/>
      <c r="BI74" s="194"/>
      <c r="BJ74" s="194" t="str">
        <f t="shared" si="19"/>
        <v/>
      </c>
      <c r="BK74" s="200"/>
      <c r="BL74" s="198"/>
      <c r="BM74" s="194"/>
      <c r="BN74" s="194"/>
      <c r="BO74" s="194" t="str">
        <f t="shared" si="20"/>
        <v/>
      </c>
      <c r="BP74" s="200"/>
      <c r="BQ74" s="198"/>
    </row>
    <row r="75" spans="1:69" ht="14.4">
      <c r="A75" s="120"/>
      <c r="B75" s="120"/>
      <c r="C75" s="120"/>
      <c r="D75" s="120"/>
      <c r="E75" s="194"/>
      <c r="F75" s="194"/>
      <c r="G75" s="194"/>
      <c r="H75" s="195"/>
      <c r="I75" s="195"/>
      <c r="J75" s="195"/>
      <c r="K75" s="196"/>
      <c r="L75" s="218"/>
      <c r="M75" s="198"/>
      <c r="N75" s="198"/>
      <c r="O75" s="198"/>
      <c r="P75" s="195"/>
      <c r="Q75" s="195"/>
      <c r="R75" s="198"/>
      <c r="S75" s="198"/>
      <c r="T75" s="194"/>
      <c r="U75" s="194"/>
      <c r="V75" s="194" t="str">
        <f t="shared" si="11"/>
        <v/>
      </c>
      <c r="W75" s="200"/>
      <c r="X75" s="198"/>
      <c r="Y75" s="194"/>
      <c r="Z75" s="194"/>
      <c r="AA75" s="194" t="str">
        <f t="shared" si="12"/>
        <v/>
      </c>
      <c r="AB75" s="200"/>
      <c r="AC75" s="198"/>
      <c r="AD75" s="194"/>
      <c r="AE75" s="194"/>
      <c r="AF75" s="194" t="str">
        <f t="shared" si="13"/>
        <v/>
      </c>
      <c r="AG75" s="200"/>
      <c r="AH75" s="198"/>
      <c r="AI75" s="194"/>
      <c r="AJ75" s="194"/>
      <c r="AK75" s="194" t="str">
        <f t="shared" si="14"/>
        <v/>
      </c>
      <c r="AL75" s="200"/>
      <c r="AM75" s="198"/>
      <c r="AN75" s="194"/>
      <c r="AO75" s="194"/>
      <c r="AP75" s="194" t="str">
        <f t="shared" si="15"/>
        <v/>
      </c>
      <c r="AQ75" s="200"/>
      <c r="AR75" s="198"/>
      <c r="AS75" s="194"/>
      <c r="AT75" s="194"/>
      <c r="AU75" s="194" t="str">
        <f t="shared" si="16"/>
        <v/>
      </c>
      <c r="AV75" s="200"/>
      <c r="AW75" s="198"/>
      <c r="AX75" s="194"/>
      <c r="AY75" s="194"/>
      <c r="AZ75" s="194" t="str">
        <f t="shared" si="17"/>
        <v/>
      </c>
      <c r="BA75" s="200"/>
      <c r="BB75" s="198"/>
      <c r="BC75" s="194"/>
      <c r="BD75" s="194"/>
      <c r="BE75" s="194" t="str">
        <f t="shared" si="18"/>
        <v/>
      </c>
      <c r="BF75" s="200"/>
      <c r="BG75" s="198"/>
      <c r="BH75" s="194"/>
      <c r="BI75" s="194"/>
      <c r="BJ75" s="194" t="str">
        <f t="shared" si="19"/>
        <v/>
      </c>
      <c r="BK75" s="200"/>
      <c r="BL75" s="198"/>
      <c r="BM75" s="194"/>
      <c r="BN75" s="194"/>
      <c r="BO75" s="194" t="str">
        <f t="shared" si="20"/>
        <v/>
      </c>
      <c r="BP75" s="200"/>
      <c r="BQ75" s="198"/>
    </row>
    <row r="76" spans="1:69" ht="14.4">
      <c r="A76" s="120"/>
      <c r="B76" s="120"/>
      <c r="C76" s="120"/>
      <c r="D76" s="120"/>
      <c r="E76" s="194"/>
      <c r="F76" s="194"/>
      <c r="G76" s="194"/>
      <c r="H76" s="195"/>
      <c r="I76" s="195"/>
      <c r="J76" s="195"/>
      <c r="K76" s="196"/>
      <c r="L76" s="218"/>
      <c r="M76" s="198"/>
      <c r="N76" s="198"/>
      <c r="O76" s="198"/>
      <c r="P76" s="195"/>
      <c r="Q76" s="195"/>
      <c r="R76" s="198"/>
      <c r="S76" s="198"/>
      <c r="T76" s="194"/>
      <c r="U76" s="194"/>
      <c r="V76" s="194" t="str">
        <f t="shared" si="11"/>
        <v/>
      </c>
      <c r="W76" s="200"/>
      <c r="X76" s="198"/>
      <c r="Y76" s="194"/>
      <c r="Z76" s="194"/>
      <c r="AA76" s="194" t="str">
        <f t="shared" si="12"/>
        <v/>
      </c>
      <c r="AB76" s="200"/>
      <c r="AC76" s="198"/>
      <c r="AD76" s="194"/>
      <c r="AE76" s="194"/>
      <c r="AF76" s="194" t="str">
        <f t="shared" si="13"/>
        <v/>
      </c>
      <c r="AG76" s="200"/>
      <c r="AH76" s="198"/>
      <c r="AI76" s="194"/>
      <c r="AJ76" s="194"/>
      <c r="AK76" s="194" t="str">
        <f t="shared" si="14"/>
        <v/>
      </c>
      <c r="AL76" s="200"/>
      <c r="AM76" s="198"/>
      <c r="AN76" s="194"/>
      <c r="AO76" s="194"/>
      <c r="AP76" s="194" t="str">
        <f t="shared" si="15"/>
        <v/>
      </c>
      <c r="AQ76" s="200"/>
      <c r="AR76" s="198"/>
      <c r="AS76" s="194"/>
      <c r="AT76" s="194"/>
      <c r="AU76" s="194" t="str">
        <f t="shared" si="16"/>
        <v/>
      </c>
      <c r="AV76" s="200"/>
      <c r="AW76" s="198"/>
      <c r="AX76" s="194"/>
      <c r="AY76" s="194"/>
      <c r="AZ76" s="194" t="str">
        <f t="shared" si="17"/>
        <v/>
      </c>
      <c r="BA76" s="200"/>
      <c r="BB76" s="198"/>
      <c r="BC76" s="194"/>
      <c r="BD76" s="194"/>
      <c r="BE76" s="194" t="str">
        <f t="shared" si="18"/>
        <v/>
      </c>
      <c r="BF76" s="200"/>
      <c r="BG76" s="198"/>
      <c r="BH76" s="194"/>
      <c r="BI76" s="194"/>
      <c r="BJ76" s="194" t="str">
        <f t="shared" si="19"/>
        <v/>
      </c>
      <c r="BK76" s="200"/>
      <c r="BL76" s="198"/>
      <c r="BM76" s="194"/>
      <c r="BN76" s="194"/>
      <c r="BO76" s="194" t="str">
        <f t="shared" si="20"/>
        <v/>
      </c>
      <c r="BP76" s="200"/>
      <c r="BQ76" s="198"/>
    </row>
    <row r="77" spans="1:69" ht="14.4">
      <c r="A77" s="120"/>
      <c r="B77" s="120"/>
      <c r="C77" s="120"/>
      <c r="D77" s="120"/>
      <c r="E77" s="194"/>
      <c r="F77" s="194"/>
      <c r="G77" s="194"/>
      <c r="H77" s="195"/>
      <c r="I77" s="195"/>
      <c r="J77" s="195"/>
      <c r="K77" s="196"/>
      <c r="L77" s="218"/>
      <c r="M77" s="198"/>
      <c r="N77" s="198"/>
      <c r="O77" s="198"/>
      <c r="P77" s="195"/>
      <c r="Q77" s="195"/>
      <c r="R77" s="198"/>
      <c r="S77" s="198"/>
      <c r="T77" s="194"/>
      <c r="U77" s="194"/>
      <c r="V77" s="194" t="str">
        <f t="shared" si="11"/>
        <v/>
      </c>
      <c r="W77" s="200"/>
      <c r="X77" s="198"/>
      <c r="Y77" s="194"/>
      <c r="Z77" s="194"/>
      <c r="AA77" s="194" t="str">
        <f t="shared" si="12"/>
        <v/>
      </c>
      <c r="AB77" s="200"/>
      <c r="AC77" s="198"/>
      <c r="AD77" s="194"/>
      <c r="AE77" s="194"/>
      <c r="AF77" s="194" t="str">
        <f t="shared" si="13"/>
        <v/>
      </c>
      <c r="AG77" s="200"/>
      <c r="AH77" s="198"/>
      <c r="AI77" s="194"/>
      <c r="AJ77" s="194"/>
      <c r="AK77" s="194" t="str">
        <f t="shared" si="14"/>
        <v/>
      </c>
      <c r="AL77" s="200"/>
      <c r="AM77" s="198"/>
      <c r="AN77" s="194"/>
      <c r="AO77" s="194"/>
      <c r="AP77" s="194" t="str">
        <f t="shared" si="15"/>
        <v/>
      </c>
      <c r="AQ77" s="200"/>
      <c r="AR77" s="198"/>
      <c r="AS77" s="194"/>
      <c r="AT77" s="194"/>
      <c r="AU77" s="194" t="str">
        <f t="shared" si="16"/>
        <v/>
      </c>
      <c r="AV77" s="200"/>
      <c r="AW77" s="198"/>
      <c r="AX77" s="194"/>
      <c r="AY77" s="194"/>
      <c r="AZ77" s="194" t="str">
        <f t="shared" si="17"/>
        <v/>
      </c>
      <c r="BA77" s="200"/>
      <c r="BB77" s="198"/>
      <c r="BC77" s="194"/>
      <c r="BD77" s="194"/>
      <c r="BE77" s="194" t="str">
        <f t="shared" si="18"/>
        <v/>
      </c>
      <c r="BF77" s="200"/>
      <c r="BG77" s="198"/>
      <c r="BH77" s="194"/>
      <c r="BI77" s="194"/>
      <c r="BJ77" s="194" t="str">
        <f t="shared" si="19"/>
        <v/>
      </c>
      <c r="BK77" s="200"/>
      <c r="BL77" s="198"/>
      <c r="BM77" s="194"/>
      <c r="BN77" s="194"/>
      <c r="BO77" s="194" t="str">
        <f t="shared" si="20"/>
        <v/>
      </c>
      <c r="BP77" s="200"/>
      <c r="BQ77" s="198"/>
    </row>
    <row r="78" spans="1:69" ht="14.4">
      <c r="A78" s="120"/>
      <c r="B78" s="120"/>
      <c r="C78" s="120"/>
      <c r="D78" s="120"/>
      <c r="E78" s="194"/>
      <c r="F78" s="194"/>
      <c r="G78" s="194"/>
      <c r="H78" s="195"/>
      <c r="I78" s="195"/>
      <c r="J78" s="195"/>
      <c r="K78" s="196"/>
      <c r="L78" s="218"/>
      <c r="M78" s="198"/>
      <c r="N78" s="198"/>
      <c r="O78" s="198"/>
      <c r="P78" s="195"/>
      <c r="Q78" s="195"/>
      <c r="R78" s="198"/>
      <c r="S78" s="198"/>
      <c r="T78" s="194"/>
      <c r="U78" s="194"/>
      <c r="V78" s="194" t="str">
        <f t="shared" si="11"/>
        <v/>
      </c>
      <c r="W78" s="200"/>
      <c r="X78" s="198"/>
      <c r="Y78" s="194"/>
      <c r="Z78" s="194"/>
      <c r="AA78" s="194" t="str">
        <f t="shared" si="12"/>
        <v/>
      </c>
      <c r="AB78" s="200"/>
      <c r="AC78" s="198"/>
      <c r="AD78" s="194"/>
      <c r="AE78" s="194"/>
      <c r="AF78" s="194" t="str">
        <f t="shared" si="13"/>
        <v/>
      </c>
      <c r="AG78" s="200"/>
      <c r="AH78" s="198"/>
      <c r="AI78" s="194"/>
      <c r="AJ78" s="194"/>
      <c r="AK78" s="194" t="str">
        <f t="shared" si="14"/>
        <v/>
      </c>
      <c r="AL78" s="200"/>
      <c r="AM78" s="198"/>
      <c r="AN78" s="194"/>
      <c r="AO78" s="194"/>
      <c r="AP78" s="194" t="str">
        <f t="shared" si="15"/>
        <v/>
      </c>
      <c r="AQ78" s="200"/>
      <c r="AR78" s="198"/>
      <c r="AS78" s="194"/>
      <c r="AT78" s="194"/>
      <c r="AU78" s="194" t="str">
        <f t="shared" si="16"/>
        <v/>
      </c>
      <c r="AV78" s="200"/>
      <c r="AW78" s="198"/>
      <c r="AX78" s="194"/>
      <c r="AY78" s="194"/>
      <c r="AZ78" s="194" t="str">
        <f t="shared" si="17"/>
        <v/>
      </c>
      <c r="BA78" s="200"/>
      <c r="BB78" s="198"/>
      <c r="BC78" s="194"/>
      <c r="BD78" s="194"/>
      <c r="BE78" s="194" t="str">
        <f t="shared" si="18"/>
        <v/>
      </c>
      <c r="BF78" s="200"/>
      <c r="BG78" s="198"/>
      <c r="BH78" s="194"/>
      <c r="BI78" s="194"/>
      <c r="BJ78" s="194" t="str">
        <f t="shared" si="19"/>
        <v/>
      </c>
      <c r="BK78" s="200"/>
      <c r="BL78" s="198"/>
      <c r="BM78" s="194"/>
      <c r="BN78" s="194"/>
      <c r="BO78" s="194" t="str">
        <f t="shared" si="20"/>
        <v/>
      </c>
      <c r="BP78" s="200"/>
      <c r="BQ78" s="198"/>
    </row>
    <row r="79" spans="1:69" ht="14.4">
      <c r="A79" s="120"/>
      <c r="B79" s="120"/>
      <c r="C79" s="120"/>
      <c r="D79" s="120"/>
      <c r="E79" s="194"/>
      <c r="F79" s="194"/>
      <c r="G79" s="194"/>
      <c r="H79" s="195"/>
      <c r="I79" s="195"/>
      <c r="J79" s="195"/>
      <c r="K79" s="196"/>
      <c r="L79" s="218"/>
      <c r="M79" s="198"/>
      <c r="N79" s="198"/>
      <c r="O79" s="198"/>
      <c r="P79" s="195"/>
      <c r="Q79" s="195"/>
      <c r="R79" s="198"/>
      <c r="S79" s="198"/>
      <c r="T79" s="194"/>
      <c r="U79" s="194"/>
      <c r="V79" s="194" t="str">
        <f t="shared" si="11"/>
        <v/>
      </c>
      <c r="W79" s="200"/>
      <c r="X79" s="198"/>
      <c r="Y79" s="194"/>
      <c r="Z79" s="194"/>
      <c r="AA79" s="194" t="str">
        <f t="shared" si="12"/>
        <v/>
      </c>
      <c r="AB79" s="200"/>
      <c r="AC79" s="198"/>
      <c r="AD79" s="194"/>
      <c r="AE79" s="194"/>
      <c r="AF79" s="194" t="str">
        <f t="shared" si="13"/>
        <v/>
      </c>
      <c r="AG79" s="200"/>
      <c r="AH79" s="198"/>
      <c r="AI79" s="194"/>
      <c r="AJ79" s="194"/>
      <c r="AK79" s="194" t="str">
        <f t="shared" si="14"/>
        <v/>
      </c>
      <c r="AL79" s="200"/>
      <c r="AM79" s="198"/>
      <c r="AN79" s="194"/>
      <c r="AO79" s="194"/>
      <c r="AP79" s="194" t="str">
        <f t="shared" si="15"/>
        <v/>
      </c>
      <c r="AQ79" s="200"/>
      <c r="AR79" s="198"/>
      <c r="AS79" s="194"/>
      <c r="AT79" s="194"/>
      <c r="AU79" s="194" t="str">
        <f t="shared" si="16"/>
        <v/>
      </c>
      <c r="AV79" s="200"/>
      <c r="AW79" s="198"/>
      <c r="AX79" s="194"/>
      <c r="AY79" s="194"/>
      <c r="AZ79" s="194" t="str">
        <f t="shared" si="17"/>
        <v/>
      </c>
      <c r="BA79" s="200"/>
      <c r="BB79" s="198"/>
      <c r="BC79" s="194"/>
      <c r="BD79" s="194"/>
      <c r="BE79" s="194" t="str">
        <f t="shared" si="18"/>
        <v/>
      </c>
      <c r="BF79" s="200"/>
      <c r="BG79" s="198"/>
      <c r="BH79" s="194"/>
      <c r="BI79" s="194"/>
      <c r="BJ79" s="194" t="str">
        <f t="shared" si="19"/>
        <v/>
      </c>
      <c r="BK79" s="200"/>
      <c r="BL79" s="198"/>
      <c r="BM79" s="194"/>
      <c r="BN79" s="194"/>
      <c r="BO79" s="194" t="str">
        <f t="shared" si="20"/>
        <v/>
      </c>
      <c r="BP79" s="200"/>
      <c r="BQ79" s="198"/>
    </row>
    <row r="80" spans="1:69" ht="14.4">
      <c r="A80" s="120"/>
      <c r="B80" s="120"/>
      <c r="C80" s="120"/>
      <c r="D80" s="120"/>
      <c r="E80" s="194"/>
      <c r="F80" s="194"/>
      <c r="G80" s="194"/>
      <c r="H80" s="195"/>
      <c r="I80" s="195"/>
      <c r="J80" s="195"/>
      <c r="K80" s="196"/>
      <c r="L80" s="218"/>
      <c r="M80" s="198"/>
      <c r="N80" s="198"/>
      <c r="O80" s="198"/>
      <c r="P80" s="195"/>
      <c r="Q80" s="195"/>
      <c r="R80" s="198"/>
      <c r="S80" s="198"/>
      <c r="T80" s="194"/>
      <c r="U80" s="194"/>
      <c r="V80" s="194" t="str">
        <f t="shared" si="11"/>
        <v/>
      </c>
      <c r="W80" s="200"/>
      <c r="X80" s="198"/>
      <c r="Y80" s="194"/>
      <c r="Z80" s="194"/>
      <c r="AA80" s="194" t="str">
        <f t="shared" si="12"/>
        <v/>
      </c>
      <c r="AB80" s="200"/>
      <c r="AC80" s="198"/>
      <c r="AD80" s="194"/>
      <c r="AE80" s="194"/>
      <c r="AF80" s="194" t="str">
        <f t="shared" si="13"/>
        <v/>
      </c>
      <c r="AG80" s="200"/>
      <c r="AH80" s="198"/>
      <c r="AI80" s="194"/>
      <c r="AJ80" s="194"/>
      <c r="AK80" s="194" t="str">
        <f t="shared" si="14"/>
        <v/>
      </c>
      <c r="AL80" s="200"/>
      <c r="AM80" s="198"/>
      <c r="AN80" s="194"/>
      <c r="AO80" s="194"/>
      <c r="AP80" s="194" t="str">
        <f t="shared" si="15"/>
        <v/>
      </c>
      <c r="AQ80" s="200"/>
      <c r="AR80" s="198"/>
      <c r="AS80" s="194"/>
      <c r="AT80" s="194"/>
      <c r="AU80" s="194" t="str">
        <f t="shared" si="16"/>
        <v/>
      </c>
      <c r="AV80" s="200"/>
      <c r="AW80" s="198"/>
      <c r="AX80" s="194"/>
      <c r="AY80" s="194"/>
      <c r="AZ80" s="194" t="str">
        <f t="shared" si="17"/>
        <v/>
      </c>
      <c r="BA80" s="200"/>
      <c r="BB80" s="198"/>
      <c r="BC80" s="194"/>
      <c r="BD80" s="194"/>
      <c r="BE80" s="194" t="str">
        <f t="shared" si="18"/>
        <v/>
      </c>
      <c r="BF80" s="200"/>
      <c r="BG80" s="198"/>
      <c r="BH80" s="194"/>
      <c r="BI80" s="194"/>
      <c r="BJ80" s="194" t="str">
        <f t="shared" si="19"/>
        <v/>
      </c>
      <c r="BK80" s="200"/>
      <c r="BL80" s="198"/>
      <c r="BM80" s="194"/>
      <c r="BN80" s="194"/>
      <c r="BO80" s="194" t="str">
        <f t="shared" si="20"/>
        <v/>
      </c>
      <c r="BP80" s="200"/>
      <c r="BQ80" s="198"/>
    </row>
    <row r="81" spans="1:69" ht="14.4">
      <c r="A81" s="120"/>
      <c r="B81" s="120"/>
      <c r="C81" s="120"/>
      <c r="D81" s="120"/>
      <c r="E81" s="194"/>
      <c r="F81" s="194"/>
      <c r="G81" s="194"/>
      <c r="H81" s="195"/>
      <c r="I81" s="195"/>
      <c r="J81" s="195"/>
      <c r="K81" s="196"/>
      <c r="L81" s="218"/>
      <c r="M81" s="198"/>
      <c r="N81" s="198"/>
      <c r="O81" s="198"/>
      <c r="P81" s="195"/>
      <c r="Q81" s="195"/>
      <c r="R81" s="198"/>
      <c r="S81" s="198"/>
      <c r="T81" s="194"/>
      <c r="U81" s="194"/>
      <c r="V81" s="194" t="str">
        <f t="shared" si="11"/>
        <v/>
      </c>
      <c r="W81" s="200"/>
      <c r="X81" s="198"/>
      <c r="Y81" s="194"/>
      <c r="Z81" s="194"/>
      <c r="AA81" s="194" t="str">
        <f t="shared" si="12"/>
        <v/>
      </c>
      <c r="AB81" s="200"/>
      <c r="AC81" s="198"/>
      <c r="AD81" s="194"/>
      <c r="AE81" s="194"/>
      <c r="AF81" s="194" t="str">
        <f t="shared" si="13"/>
        <v/>
      </c>
      <c r="AG81" s="200"/>
      <c r="AH81" s="198"/>
      <c r="AI81" s="194"/>
      <c r="AJ81" s="194"/>
      <c r="AK81" s="194" t="str">
        <f t="shared" si="14"/>
        <v/>
      </c>
      <c r="AL81" s="200"/>
      <c r="AM81" s="198"/>
      <c r="AN81" s="194"/>
      <c r="AO81" s="194"/>
      <c r="AP81" s="194" t="str">
        <f t="shared" si="15"/>
        <v/>
      </c>
      <c r="AQ81" s="200"/>
      <c r="AR81" s="198"/>
      <c r="AS81" s="194"/>
      <c r="AT81" s="194"/>
      <c r="AU81" s="194" t="str">
        <f t="shared" si="16"/>
        <v/>
      </c>
      <c r="AV81" s="200"/>
      <c r="AW81" s="198"/>
      <c r="AX81" s="194"/>
      <c r="AY81" s="194"/>
      <c r="AZ81" s="194" t="str">
        <f t="shared" si="17"/>
        <v/>
      </c>
      <c r="BA81" s="200"/>
      <c r="BB81" s="198"/>
      <c r="BC81" s="194"/>
      <c r="BD81" s="194"/>
      <c r="BE81" s="194" t="str">
        <f t="shared" si="18"/>
        <v/>
      </c>
      <c r="BF81" s="200"/>
      <c r="BG81" s="198"/>
      <c r="BH81" s="194"/>
      <c r="BI81" s="194"/>
      <c r="BJ81" s="194" t="str">
        <f t="shared" si="19"/>
        <v/>
      </c>
      <c r="BK81" s="200"/>
      <c r="BL81" s="198"/>
      <c r="BM81" s="194"/>
      <c r="BN81" s="194"/>
      <c r="BO81" s="194" t="str">
        <f t="shared" si="20"/>
        <v/>
      </c>
      <c r="BP81" s="200"/>
      <c r="BQ81" s="198"/>
    </row>
    <row r="82" spans="1:69" ht="14.4">
      <c r="A82" s="120"/>
      <c r="B82" s="120"/>
      <c r="C82" s="120"/>
      <c r="D82" s="120"/>
      <c r="E82" s="194"/>
      <c r="F82" s="194"/>
      <c r="G82" s="194"/>
      <c r="H82" s="195"/>
      <c r="I82" s="195"/>
      <c r="J82" s="195"/>
      <c r="K82" s="196"/>
      <c r="L82" s="218"/>
      <c r="M82" s="198"/>
      <c r="N82" s="198"/>
      <c r="O82" s="198"/>
      <c r="P82" s="195"/>
      <c r="Q82" s="195"/>
      <c r="R82" s="198"/>
      <c r="S82" s="198"/>
      <c r="T82" s="194"/>
      <c r="U82" s="194"/>
      <c r="V82" s="194" t="str">
        <f t="shared" si="11"/>
        <v/>
      </c>
      <c r="W82" s="200"/>
      <c r="X82" s="198"/>
      <c r="Y82" s="194"/>
      <c r="Z82" s="194"/>
      <c r="AA82" s="194" t="str">
        <f t="shared" si="12"/>
        <v/>
      </c>
      <c r="AB82" s="200"/>
      <c r="AC82" s="198"/>
      <c r="AD82" s="194"/>
      <c r="AE82" s="194"/>
      <c r="AF82" s="194" t="str">
        <f t="shared" si="13"/>
        <v/>
      </c>
      <c r="AG82" s="200"/>
      <c r="AH82" s="198"/>
      <c r="AI82" s="194"/>
      <c r="AJ82" s="194"/>
      <c r="AK82" s="194" t="str">
        <f t="shared" si="14"/>
        <v/>
      </c>
      <c r="AL82" s="200"/>
      <c r="AM82" s="198"/>
      <c r="AN82" s="194"/>
      <c r="AO82" s="194"/>
      <c r="AP82" s="194" t="str">
        <f t="shared" si="15"/>
        <v/>
      </c>
      <c r="AQ82" s="200"/>
      <c r="AR82" s="198"/>
      <c r="AS82" s="194"/>
      <c r="AT82" s="194"/>
      <c r="AU82" s="194" t="str">
        <f t="shared" si="16"/>
        <v/>
      </c>
      <c r="AV82" s="200"/>
      <c r="AW82" s="198"/>
      <c r="AX82" s="194"/>
      <c r="AY82" s="194"/>
      <c r="AZ82" s="194" t="str">
        <f t="shared" si="17"/>
        <v/>
      </c>
      <c r="BA82" s="200"/>
      <c r="BB82" s="198"/>
      <c r="BC82" s="194"/>
      <c r="BD82" s="194"/>
      <c r="BE82" s="194" t="str">
        <f t="shared" si="18"/>
        <v/>
      </c>
      <c r="BF82" s="200"/>
      <c r="BG82" s="198"/>
      <c r="BH82" s="194"/>
      <c r="BI82" s="194"/>
      <c r="BJ82" s="194" t="str">
        <f t="shared" si="19"/>
        <v/>
      </c>
      <c r="BK82" s="200"/>
      <c r="BL82" s="198"/>
      <c r="BM82" s="194"/>
      <c r="BN82" s="194"/>
      <c r="BO82" s="194" t="str">
        <f t="shared" si="20"/>
        <v/>
      </c>
      <c r="BP82" s="200"/>
      <c r="BQ82" s="198"/>
    </row>
    <row r="83" spans="1:69" ht="14.4">
      <c r="A83" s="120"/>
      <c r="B83" s="120"/>
      <c r="C83" s="120"/>
      <c r="D83" s="120"/>
      <c r="E83" s="194"/>
      <c r="F83" s="194"/>
      <c r="G83" s="194"/>
      <c r="H83" s="195"/>
      <c r="I83" s="195"/>
      <c r="J83" s="195"/>
      <c r="K83" s="196"/>
      <c r="L83" s="218"/>
      <c r="M83" s="198"/>
      <c r="N83" s="198"/>
      <c r="O83" s="198"/>
      <c r="P83" s="195"/>
      <c r="Q83" s="195"/>
      <c r="R83" s="198"/>
      <c r="S83" s="198"/>
      <c r="T83" s="194"/>
      <c r="U83" s="194"/>
      <c r="V83" s="194" t="str">
        <f t="shared" si="11"/>
        <v/>
      </c>
      <c r="W83" s="200"/>
      <c r="X83" s="198"/>
      <c r="Y83" s="194"/>
      <c r="Z83" s="194"/>
      <c r="AA83" s="194" t="str">
        <f t="shared" si="12"/>
        <v/>
      </c>
      <c r="AB83" s="200"/>
      <c r="AC83" s="198"/>
      <c r="AD83" s="194"/>
      <c r="AE83" s="194"/>
      <c r="AF83" s="194" t="str">
        <f t="shared" si="13"/>
        <v/>
      </c>
      <c r="AG83" s="200"/>
      <c r="AH83" s="198"/>
      <c r="AI83" s="194"/>
      <c r="AJ83" s="194"/>
      <c r="AK83" s="194" t="str">
        <f t="shared" si="14"/>
        <v/>
      </c>
      <c r="AL83" s="200"/>
      <c r="AM83" s="198"/>
      <c r="AN83" s="194"/>
      <c r="AO83" s="194"/>
      <c r="AP83" s="194" t="str">
        <f t="shared" si="15"/>
        <v/>
      </c>
      <c r="AQ83" s="200"/>
      <c r="AR83" s="198"/>
      <c r="AS83" s="194"/>
      <c r="AT83" s="194"/>
      <c r="AU83" s="194" t="str">
        <f t="shared" si="16"/>
        <v/>
      </c>
      <c r="AV83" s="200"/>
      <c r="AW83" s="198"/>
      <c r="AX83" s="194"/>
      <c r="AY83" s="194"/>
      <c r="AZ83" s="194" t="str">
        <f t="shared" si="17"/>
        <v/>
      </c>
      <c r="BA83" s="200"/>
      <c r="BB83" s="198"/>
      <c r="BC83" s="194"/>
      <c r="BD83" s="194"/>
      <c r="BE83" s="194" t="str">
        <f t="shared" si="18"/>
        <v/>
      </c>
      <c r="BF83" s="200"/>
      <c r="BG83" s="198"/>
      <c r="BH83" s="194"/>
      <c r="BI83" s="194"/>
      <c r="BJ83" s="194" t="str">
        <f t="shared" si="19"/>
        <v/>
      </c>
      <c r="BK83" s="200"/>
      <c r="BL83" s="198"/>
      <c r="BM83" s="194"/>
      <c r="BN83" s="194"/>
      <c r="BO83" s="194" t="str">
        <f t="shared" si="20"/>
        <v/>
      </c>
      <c r="BP83" s="200"/>
      <c r="BQ83" s="198"/>
    </row>
    <row r="84" spans="1:69" ht="14.4">
      <c r="A84" s="120"/>
      <c r="B84" s="120"/>
      <c r="C84" s="120"/>
      <c r="D84" s="120"/>
      <c r="E84" s="194"/>
      <c r="F84" s="194"/>
      <c r="G84" s="194"/>
      <c r="H84" s="195"/>
      <c r="I84" s="195"/>
      <c r="J84" s="195"/>
      <c r="K84" s="196"/>
      <c r="L84" s="218"/>
      <c r="M84" s="198"/>
      <c r="N84" s="198"/>
      <c r="O84" s="198"/>
      <c r="P84" s="195"/>
      <c r="Q84" s="195"/>
      <c r="R84" s="198"/>
      <c r="S84" s="198"/>
      <c r="T84" s="194"/>
      <c r="U84" s="194"/>
      <c r="V84" s="194" t="str">
        <f t="shared" si="11"/>
        <v/>
      </c>
      <c r="W84" s="200"/>
      <c r="X84" s="198"/>
      <c r="Y84" s="194"/>
      <c r="Z84" s="194"/>
      <c r="AA84" s="194" t="str">
        <f t="shared" si="12"/>
        <v/>
      </c>
      <c r="AB84" s="200"/>
      <c r="AC84" s="198"/>
      <c r="AD84" s="194"/>
      <c r="AE84" s="194"/>
      <c r="AF84" s="194" t="str">
        <f t="shared" si="13"/>
        <v/>
      </c>
      <c r="AG84" s="200"/>
      <c r="AH84" s="198"/>
      <c r="AI84" s="194"/>
      <c r="AJ84" s="194"/>
      <c r="AK84" s="194" t="str">
        <f t="shared" si="14"/>
        <v/>
      </c>
      <c r="AL84" s="200"/>
      <c r="AM84" s="198"/>
      <c r="AN84" s="194"/>
      <c r="AO84" s="194"/>
      <c r="AP84" s="194" t="str">
        <f t="shared" si="15"/>
        <v/>
      </c>
      <c r="AQ84" s="200"/>
      <c r="AR84" s="198"/>
      <c r="AS84" s="194"/>
      <c r="AT84" s="194"/>
      <c r="AU84" s="194" t="str">
        <f t="shared" si="16"/>
        <v/>
      </c>
      <c r="AV84" s="200"/>
      <c r="AW84" s="198"/>
      <c r="AX84" s="194"/>
      <c r="AY84" s="194"/>
      <c r="AZ84" s="194" t="str">
        <f t="shared" si="17"/>
        <v/>
      </c>
      <c r="BA84" s="200"/>
      <c r="BB84" s="198"/>
      <c r="BC84" s="194"/>
      <c r="BD84" s="194"/>
      <c r="BE84" s="194" t="str">
        <f t="shared" si="18"/>
        <v/>
      </c>
      <c r="BF84" s="200"/>
      <c r="BG84" s="198"/>
      <c r="BH84" s="194"/>
      <c r="BI84" s="194"/>
      <c r="BJ84" s="194" t="str">
        <f t="shared" si="19"/>
        <v/>
      </c>
      <c r="BK84" s="200"/>
      <c r="BL84" s="198"/>
      <c r="BM84" s="194"/>
      <c r="BN84" s="194"/>
      <c r="BO84" s="194" t="str">
        <f t="shared" si="20"/>
        <v/>
      </c>
      <c r="BP84" s="200"/>
      <c r="BQ84" s="198"/>
    </row>
    <row r="85" spans="1:69" ht="14.4">
      <c r="A85" s="120"/>
      <c r="B85" s="120"/>
      <c r="C85" s="120"/>
      <c r="D85" s="120"/>
      <c r="E85" s="194"/>
      <c r="F85" s="194"/>
      <c r="G85" s="194"/>
      <c r="H85" s="195"/>
      <c r="I85" s="195"/>
      <c r="J85" s="195"/>
      <c r="K85" s="196"/>
      <c r="L85" s="218"/>
      <c r="M85" s="198"/>
      <c r="N85" s="198"/>
      <c r="O85" s="198"/>
      <c r="P85" s="195"/>
      <c r="Q85" s="195"/>
      <c r="R85" s="198"/>
      <c r="S85" s="198"/>
      <c r="T85" s="194"/>
      <c r="U85" s="194"/>
      <c r="V85" s="194" t="str">
        <f t="shared" si="11"/>
        <v/>
      </c>
      <c r="W85" s="200"/>
      <c r="X85" s="198"/>
      <c r="Y85" s="194"/>
      <c r="Z85" s="194"/>
      <c r="AA85" s="194" t="str">
        <f t="shared" si="12"/>
        <v/>
      </c>
      <c r="AB85" s="200"/>
      <c r="AC85" s="198"/>
      <c r="AD85" s="194"/>
      <c r="AE85" s="194"/>
      <c r="AF85" s="194" t="str">
        <f t="shared" si="13"/>
        <v/>
      </c>
      <c r="AG85" s="200"/>
      <c r="AH85" s="198"/>
      <c r="AI85" s="194"/>
      <c r="AJ85" s="194"/>
      <c r="AK85" s="194" t="str">
        <f t="shared" si="14"/>
        <v/>
      </c>
      <c r="AL85" s="200"/>
      <c r="AM85" s="198"/>
      <c r="AN85" s="194"/>
      <c r="AO85" s="194"/>
      <c r="AP85" s="194" t="str">
        <f t="shared" si="15"/>
        <v/>
      </c>
      <c r="AQ85" s="200"/>
      <c r="AR85" s="198"/>
      <c r="AS85" s="194"/>
      <c r="AT85" s="194"/>
      <c r="AU85" s="194" t="str">
        <f t="shared" si="16"/>
        <v/>
      </c>
      <c r="AV85" s="200"/>
      <c r="AW85" s="198"/>
      <c r="AX85" s="194"/>
      <c r="AY85" s="194"/>
      <c r="AZ85" s="194" t="str">
        <f t="shared" si="17"/>
        <v/>
      </c>
      <c r="BA85" s="200"/>
      <c r="BB85" s="198"/>
      <c r="BC85" s="194"/>
      <c r="BD85" s="194"/>
      <c r="BE85" s="194" t="str">
        <f t="shared" si="18"/>
        <v/>
      </c>
      <c r="BF85" s="200"/>
      <c r="BG85" s="198"/>
      <c r="BH85" s="194"/>
      <c r="BI85" s="194"/>
      <c r="BJ85" s="194" t="str">
        <f t="shared" si="19"/>
        <v/>
      </c>
      <c r="BK85" s="200"/>
      <c r="BL85" s="198"/>
      <c r="BM85" s="194"/>
      <c r="BN85" s="194"/>
      <c r="BO85" s="194" t="str">
        <f t="shared" si="20"/>
        <v/>
      </c>
      <c r="BP85" s="200"/>
      <c r="BQ85" s="198"/>
    </row>
    <row r="86" spans="1:69" ht="14.4">
      <c r="A86" s="120"/>
      <c r="B86" s="120"/>
      <c r="C86" s="120"/>
      <c r="D86" s="120"/>
      <c r="E86" s="194"/>
      <c r="F86" s="194"/>
      <c r="G86" s="194"/>
      <c r="H86" s="195"/>
      <c r="I86" s="195"/>
      <c r="J86" s="195"/>
      <c r="K86" s="196"/>
      <c r="L86" s="218"/>
      <c r="M86" s="198"/>
      <c r="N86" s="198"/>
      <c r="O86" s="198"/>
      <c r="P86" s="195"/>
      <c r="Q86" s="195"/>
      <c r="R86" s="198"/>
      <c r="S86" s="198"/>
      <c r="T86" s="194"/>
      <c r="U86" s="194"/>
      <c r="V86" s="194" t="str">
        <f t="shared" si="11"/>
        <v/>
      </c>
      <c r="W86" s="200"/>
      <c r="X86" s="198"/>
      <c r="Y86" s="194"/>
      <c r="Z86" s="194"/>
      <c r="AA86" s="194" t="str">
        <f t="shared" si="12"/>
        <v/>
      </c>
      <c r="AB86" s="200"/>
      <c r="AC86" s="198"/>
      <c r="AD86" s="194"/>
      <c r="AE86" s="194"/>
      <c r="AF86" s="194" t="str">
        <f t="shared" si="13"/>
        <v/>
      </c>
      <c r="AG86" s="200"/>
      <c r="AH86" s="198"/>
      <c r="AI86" s="194"/>
      <c r="AJ86" s="194"/>
      <c r="AK86" s="194" t="str">
        <f t="shared" si="14"/>
        <v/>
      </c>
      <c r="AL86" s="200"/>
      <c r="AM86" s="198"/>
      <c r="AN86" s="194"/>
      <c r="AO86" s="194"/>
      <c r="AP86" s="194" t="str">
        <f t="shared" si="15"/>
        <v/>
      </c>
      <c r="AQ86" s="200"/>
      <c r="AR86" s="198"/>
      <c r="AS86" s="194"/>
      <c r="AT86" s="194"/>
      <c r="AU86" s="194" t="str">
        <f t="shared" si="16"/>
        <v/>
      </c>
      <c r="AV86" s="200"/>
      <c r="AW86" s="198"/>
      <c r="AX86" s="194"/>
      <c r="AY86" s="194"/>
      <c r="AZ86" s="194" t="str">
        <f t="shared" si="17"/>
        <v/>
      </c>
      <c r="BA86" s="200"/>
      <c r="BB86" s="198"/>
      <c r="BC86" s="194"/>
      <c r="BD86" s="194"/>
      <c r="BE86" s="194" t="str">
        <f t="shared" si="18"/>
        <v/>
      </c>
      <c r="BF86" s="200"/>
      <c r="BG86" s="198"/>
      <c r="BH86" s="194"/>
      <c r="BI86" s="194"/>
      <c r="BJ86" s="194" t="str">
        <f t="shared" si="19"/>
        <v/>
      </c>
      <c r="BK86" s="200"/>
      <c r="BL86" s="198"/>
      <c r="BM86" s="194"/>
      <c r="BN86" s="194"/>
      <c r="BO86" s="194" t="str">
        <f t="shared" si="20"/>
        <v/>
      </c>
      <c r="BP86" s="200"/>
      <c r="BQ86" s="198"/>
    </row>
    <row r="87" spans="1:69" ht="14.4">
      <c r="A87" s="120"/>
      <c r="B87" s="120"/>
      <c r="C87" s="120"/>
      <c r="D87" s="120"/>
      <c r="E87" s="194"/>
      <c r="F87" s="194"/>
      <c r="G87" s="194"/>
      <c r="H87" s="195"/>
      <c r="I87" s="195"/>
      <c r="J87" s="195"/>
      <c r="K87" s="196"/>
      <c r="L87" s="218"/>
      <c r="M87" s="198"/>
      <c r="N87" s="198"/>
      <c r="O87" s="198"/>
      <c r="P87" s="195"/>
      <c r="Q87" s="195"/>
      <c r="R87" s="198"/>
      <c r="S87" s="198"/>
      <c r="T87" s="194"/>
      <c r="U87" s="194"/>
      <c r="V87" s="194" t="str">
        <f t="shared" si="11"/>
        <v/>
      </c>
      <c r="W87" s="200"/>
      <c r="X87" s="198"/>
      <c r="Y87" s="194"/>
      <c r="Z87" s="194"/>
      <c r="AA87" s="194" t="str">
        <f t="shared" si="12"/>
        <v/>
      </c>
      <c r="AB87" s="200"/>
      <c r="AC87" s="198"/>
      <c r="AD87" s="194"/>
      <c r="AE87" s="194"/>
      <c r="AF87" s="194" t="str">
        <f t="shared" si="13"/>
        <v/>
      </c>
      <c r="AG87" s="200"/>
      <c r="AH87" s="198"/>
      <c r="AI87" s="194"/>
      <c r="AJ87" s="194"/>
      <c r="AK87" s="194" t="str">
        <f t="shared" si="14"/>
        <v/>
      </c>
      <c r="AL87" s="200"/>
      <c r="AM87" s="198"/>
      <c r="AN87" s="194"/>
      <c r="AO87" s="194"/>
      <c r="AP87" s="194" t="str">
        <f t="shared" si="15"/>
        <v/>
      </c>
      <c r="AQ87" s="200"/>
      <c r="AR87" s="198"/>
      <c r="AS87" s="194"/>
      <c r="AT87" s="194"/>
      <c r="AU87" s="194" t="str">
        <f t="shared" si="16"/>
        <v/>
      </c>
      <c r="AV87" s="200"/>
      <c r="AW87" s="198"/>
      <c r="AX87" s="194"/>
      <c r="AY87" s="194"/>
      <c r="AZ87" s="194" t="str">
        <f t="shared" si="17"/>
        <v/>
      </c>
      <c r="BA87" s="200"/>
      <c r="BB87" s="198"/>
      <c r="BC87" s="194"/>
      <c r="BD87" s="194"/>
      <c r="BE87" s="194" t="str">
        <f t="shared" si="18"/>
        <v/>
      </c>
      <c r="BF87" s="200"/>
      <c r="BG87" s="198"/>
      <c r="BH87" s="194"/>
      <c r="BI87" s="194"/>
      <c r="BJ87" s="194" t="str">
        <f t="shared" si="19"/>
        <v/>
      </c>
      <c r="BK87" s="200"/>
      <c r="BL87" s="198"/>
      <c r="BM87" s="194"/>
      <c r="BN87" s="194"/>
      <c r="BO87" s="194" t="str">
        <f t="shared" si="20"/>
        <v/>
      </c>
      <c r="BP87" s="200"/>
      <c r="BQ87" s="198"/>
    </row>
    <row r="88" spans="1:69" ht="14.4">
      <c r="A88" s="120"/>
      <c r="B88" s="120"/>
      <c r="C88" s="120"/>
      <c r="D88" s="120"/>
      <c r="E88" s="194"/>
      <c r="F88" s="194"/>
      <c r="G88" s="194"/>
      <c r="H88" s="195"/>
      <c r="I88" s="195"/>
      <c r="J88" s="195"/>
      <c r="K88" s="196"/>
      <c r="L88" s="218"/>
      <c r="M88" s="198"/>
      <c r="N88" s="198"/>
      <c r="O88" s="198"/>
      <c r="P88" s="195"/>
      <c r="Q88" s="195"/>
      <c r="R88" s="198"/>
      <c r="S88" s="198"/>
      <c r="T88" s="194"/>
      <c r="U88" s="194"/>
      <c r="V88" s="194" t="str">
        <f t="shared" si="11"/>
        <v/>
      </c>
      <c r="W88" s="200"/>
      <c r="X88" s="198"/>
      <c r="Y88" s="194"/>
      <c r="Z88" s="194"/>
      <c r="AA88" s="194" t="str">
        <f t="shared" si="12"/>
        <v/>
      </c>
      <c r="AB88" s="200"/>
      <c r="AC88" s="198"/>
      <c r="AD88" s="194"/>
      <c r="AE88" s="194"/>
      <c r="AF88" s="194" t="str">
        <f t="shared" si="13"/>
        <v/>
      </c>
      <c r="AG88" s="200"/>
      <c r="AH88" s="198"/>
      <c r="AI88" s="194"/>
      <c r="AJ88" s="194"/>
      <c r="AK88" s="194" t="str">
        <f t="shared" si="14"/>
        <v/>
      </c>
      <c r="AL88" s="200"/>
      <c r="AM88" s="198"/>
      <c r="AN88" s="194"/>
      <c r="AO88" s="194"/>
      <c r="AP88" s="194" t="str">
        <f t="shared" si="15"/>
        <v/>
      </c>
      <c r="AQ88" s="200"/>
      <c r="AR88" s="198"/>
      <c r="AS88" s="194"/>
      <c r="AT88" s="194"/>
      <c r="AU88" s="194" t="str">
        <f t="shared" si="16"/>
        <v/>
      </c>
      <c r="AV88" s="200"/>
      <c r="AW88" s="198"/>
      <c r="AX88" s="194"/>
      <c r="AY88" s="194"/>
      <c r="AZ88" s="194" t="str">
        <f t="shared" si="17"/>
        <v/>
      </c>
      <c r="BA88" s="200"/>
      <c r="BB88" s="198"/>
      <c r="BC88" s="194"/>
      <c r="BD88" s="194"/>
      <c r="BE88" s="194" t="str">
        <f t="shared" si="18"/>
        <v/>
      </c>
      <c r="BF88" s="200"/>
      <c r="BG88" s="198"/>
      <c r="BH88" s="194"/>
      <c r="BI88" s="194"/>
      <c r="BJ88" s="194" t="str">
        <f t="shared" si="19"/>
        <v/>
      </c>
      <c r="BK88" s="200"/>
      <c r="BL88" s="198"/>
      <c r="BM88" s="194"/>
      <c r="BN88" s="194"/>
      <c r="BO88" s="194" t="str">
        <f t="shared" si="20"/>
        <v/>
      </c>
      <c r="BP88" s="200"/>
      <c r="BQ88" s="198"/>
    </row>
    <row r="89" spans="1:69" ht="14.4">
      <c r="A89" s="120"/>
      <c r="B89" s="120"/>
      <c r="C89" s="120"/>
      <c r="D89" s="120"/>
      <c r="E89" s="194"/>
      <c r="F89" s="194"/>
      <c r="G89" s="194"/>
      <c r="H89" s="195"/>
      <c r="I89" s="195"/>
      <c r="J89" s="195"/>
      <c r="K89" s="196"/>
      <c r="L89" s="218"/>
      <c r="M89" s="198"/>
      <c r="N89" s="198"/>
      <c r="O89" s="198"/>
      <c r="P89" s="195"/>
      <c r="Q89" s="195"/>
      <c r="R89" s="198"/>
      <c r="S89" s="198"/>
      <c r="T89" s="194"/>
      <c r="U89" s="194"/>
      <c r="V89" s="194" t="str">
        <f t="shared" si="11"/>
        <v/>
      </c>
      <c r="W89" s="200"/>
      <c r="X89" s="198"/>
      <c r="Y89" s="194"/>
      <c r="Z89" s="194"/>
      <c r="AA89" s="194" t="str">
        <f t="shared" si="12"/>
        <v/>
      </c>
      <c r="AB89" s="200"/>
      <c r="AC89" s="198"/>
      <c r="AD89" s="194"/>
      <c r="AE89" s="194"/>
      <c r="AF89" s="194" t="str">
        <f t="shared" si="13"/>
        <v/>
      </c>
      <c r="AG89" s="200"/>
      <c r="AH89" s="198"/>
      <c r="AI89" s="194"/>
      <c r="AJ89" s="194"/>
      <c r="AK89" s="194" t="str">
        <f t="shared" si="14"/>
        <v/>
      </c>
      <c r="AL89" s="200"/>
      <c r="AM89" s="198"/>
      <c r="AN89" s="194"/>
      <c r="AO89" s="194"/>
      <c r="AP89" s="194" t="str">
        <f t="shared" si="15"/>
        <v/>
      </c>
      <c r="AQ89" s="200"/>
      <c r="AR89" s="198"/>
      <c r="AS89" s="194"/>
      <c r="AT89" s="194"/>
      <c r="AU89" s="194" t="str">
        <f t="shared" si="16"/>
        <v/>
      </c>
      <c r="AV89" s="200"/>
      <c r="AW89" s="198"/>
      <c r="AX89" s="194"/>
      <c r="AY89" s="194"/>
      <c r="AZ89" s="194" t="str">
        <f t="shared" si="17"/>
        <v/>
      </c>
      <c r="BA89" s="200"/>
      <c r="BB89" s="198"/>
      <c r="BC89" s="194"/>
      <c r="BD89" s="194"/>
      <c r="BE89" s="194" t="str">
        <f t="shared" si="18"/>
        <v/>
      </c>
      <c r="BF89" s="200"/>
      <c r="BG89" s="198"/>
      <c r="BH89" s="194"/>
      <c r="BI89" s="194"/>
      <c r="BJ89" s="194" t="str">
        <f t="shared" si="19"/>
        <v/>
      </c>
      <c r="BK89" s="200"/>
      <c r="BL89" s="198"/>
      <c r="BM89" s="194"/>
      <c r="BN89" s="194"/>
      <c r="BO89" s="194" t="str">
        <f t="shared" si="20"/>
        <v/>
      </c>
      <c r="BP89" s="200"/>
      <c r="BQ89" s="198"/>
    </row>
    <row r="90" spans="1:69" ht="14.4">
      <c r="A90" s="120"/>
      <c r="B90" s="120"/>
      <c r="C90" s="120"/>
      <c r="D90" s="120"/>
      <c r="E90" s="194"/>
      <c r="F90" s="194"/>
      <c r="G90" s="194"/>
      <c r="H90" s="195"/>
      <c r="I90" s="195"/>
      <c r="J90" s="195"/>
      <c r="K90" s="196"/>
      <c r="L90" s="218"/>
      <c r="M90" s="198"/>
      <c r="N90" s="198"/>
      <c r="O90" s="198"/>
      <c r="P90" s="195"/>
      <c r="Q90" s="195"/>
      <c r="R90" s="198"/>
      <c r="S90" s="198"/>
      <c r="T90" s="194"/>
      <c r="U90" s="194"/>
      <c r="V90" s="194" t="str">
        <f t="shared" si="11"/>
        <v/>
      </c>
      <c r="W90" s="200"/>
      <c r="X90" s="198"/>
      <c r="Y90" s="194"/>
      <c r="Z90" s="194"/>
      <c r="AA90" s="194" t="str">
        <f t="shared" si="12"/>
        <v/>
      </c>
      <c r="AB90" s="200"/>
      <c r="AC90" s="198"/>
      <c r="AD90" s="194"/>
      <c r="AE90" s="194"/>
      <c r="AF90" s="194" t="str">
        <f t="shared" si="13"/>
        <v/>
      </c>
      <c r="AG90" s="200"/>
      <c r="AH90" s="198"/>
      <c r="AI90" s="194"/>
      <c r="AJ90" s="194"/>
      <c r="AK90" s="194" t="str">
        <f t="shared" si="14"/>
        <v/>
      </c>
      <c r="AL90" s="200"/>
      <c r="AM90" s="198"/>
      <c r="AN90" s="194"/>
      <c r="AO90" s="194"/>
      <c r="AP90" s="194" t="str">
        <f t="shared" si="15"/>
        <v/>
      </c>
      <c r="AQ90" s="200"/>
      <c r="AR90" s="198"/>
      <c r="AS90" s="194"/>
      <c r="AT90" s="194"/>
      <c r="AU90" s="194" t="str">
        <f t="shared" si="16"/>
        <v/>
      </c>
      <c r="AV90" s="200"/>
      <c r="AW90" s="198"/>
      <c r="AX90" s="194"/>
      <c r="AY90" s="194"/>
      <c r="AZ90" s="194" t="str">
        <f t="shared" si="17"/>
        <v/>
      </c>
      <c r="BA90" s="200"/>
      <c r="BB90" s="198"/>
      <c r="BC90" s="194"/>
      <c r="BD90" s="194"/>
      <c r="BE90" s="194" t="str">
        <f t="shared" si="18"/>
        <v/>
      </c>
      <c r="BF90" s="200"/>
      <c r="BG90" s="198"/>
      <c r="BH90" s="194"/>
      <c r="BI90" s="194"/>
      <c r="BJ90" s="194" t="str">
        <f t="shared" si="19"/>
        <v/>
      </c>
      <c r="BK90" s="200"/>
      <c r="BL90" s="198"/>
      <c r="BM90" s="194"/>
      <c r="BN90" s="194"/>
      <c r="BO90" s="194" t="str">
        <f t="shared" si="20"/>
        <v/>
      </c>
      <c r="BP90" s="200"/>
      <c r="BQ90" s="198"/>
    </row>
    <row r="91" spans="1:69" ht="14.4">
      <c r="A91" s="120"/>
      <c r="B91" s="120"/>
      <c r="C91" s="120"/>
      <c r="D91" s="120"/>
      <c r="E91" s="194"/>
      <c r="F91" s="194"/>
      <c r="G91" s="194"/>
      <c r="H91" s="195"/>
      <c r="I91" s="195"/>
      <c r="J91" s="195"/>
      <c r="K91" s="196"/>
      <c r="L91" s="218"/>
      <c r="M91" s="198"/>
      <c r="N91" s="198"/>
      <c r="O91" s="198"/>
      <c r="P91" s="195"/>
      <c r="Q91" s="195"/>
      <c r="R91" s="198"/>
      <c r="S91" s="198"/>
      <c r="T91" s="194"/>
      <c r="U91" s="194"/>
      <c r="V91" s="194" t="str">
        <f t="shared" si="11"/>
        <v/>
      </c>
      <c r="W91" s="200"/>
      <c r="X91" s="198"/>
      <c r="Y91" s="194"/>
      <c r="Z91" s="194"/>
      <c r="AA91" s="194" t="str">
        <f t="shared" si="12"/>
        <v/>
      </c>
      <c r="AB91" s="200"/>
      <c r="AC91" s="198"/>
      <c r="AD91" s="194"/>
      <c r="AE91" s="194"/>
      <c r="AF91" s="194" t="str">
        <f t="shared" si="13"/>
        <v/>
      </c>
      <c r="AG91" s="200"/>
      <c r="AH91" s="198"/>
      <c r="AI91" s="194"/>
      <c r="AJ91" s="194"/>
      <c r="AK91" s="194" t="str">
        <f t="shared" si="14"/>
        <v/>
      </c>
      <c r="AL91" s="200"/>
      <c r="AM91" s="198"/>
      <c r="AN91" s="194"/>
      <c r="AO91" s="194"/>
      <c r="AP91" s="194" t="str">
        <f t="shared" si="15"/>
        <v/>
      </c>
      <c r="AQ91" s="200"/>
      <c r="AR91" s="198"/>
      <c r="AS91" s="194"/>
      <c r="AT91" s="194"/>
      <c r="AU91" s="194" t="str">
        <f t="shared" si="16"/>
        <v/>
      </c>
      <c r="AV91" s="200"/>
      <c r="AW91" s="198"/>
      <c r="AX91" s="194"/>
      <c r="AY91" s="194"/>
      <c r="AZ91" s="194" t="str">
        <f t="shared" si="17"/>
        <v/>
      </c>
      <c r="BA91" s="200"/>
      <c r="BB91" s="198"/>
      <c r="BC91" s="194"/>
      <c r="BD91" s="194"/>
      <c r="BE91" s="194" t="str">
        <f t="shared" si="18"/>
        <v/>
      </c>
      <c r="BF91" s="200"/>
      <c r="BG91" s="198"/>
      <c r="BH91" s="194"/>
      <c r="BI91" s="194"/>
      <c r="BJ91" s="194" t="str">
        <f t="shared" si="19"/>
        <v/>
      </c>
      <c r="BK91" s="200"/>
      <c r="BL91" s="198"/>
      <c r="BM91" s="194"/>
      <c r="BN91" s="194"/>
      <c r="BO91" s="194" t="str">
        <f t="shared" si="20"/>
        <v/>
      </c>
      <c r="BP91" s="200"/>
      <c r="BQ91" s="198"/>
    </row>
    <row r="92" spans="1:69" ht="14.4">
      <c r="A92" s="120"/>
      <c r="B92" s="120"/>
      <c r="C92" s="120"/>
      <c r="D92" s="120"/>
      <c r="E92" s="194"/>
      <c r="F92" s="194"/>
      <c r="G92" s="194"/>
      <c r="H92" s="195"/>
      <c r="I92" s="195"/>
      <c r="J92" s="195"/>
      <c r="K92" s="196"/>
      <c r="L92" s="218"/>
      <c r="M92" s="198"/>
      <c r="N92" s="198"/>
      <c r="O92" s="198"/>
      <c r="P92" s="195"/>
      <c r="Q92" s="195"/>
      <c r="R92" s="198"/>
      <c r="S92" s="198"/>
      <c r="T92" s="194"/>
      <c r="U92" s="194"/>
      <c r="V92" s="194" t="str">
        <f t="shared" si="11"/>
        <v/>
      </c>
      <c r="W92" s="200"/>
      <c r="X92" s="198"/>
      <c r="Y92" s="194"/>
      <c r="Z92" s="194"/>
      <c r="AA92" s="194" t="str">
        <f t="shared" si="12"/>
        <v/>
      </c>
      <c r="AB92" s="200"/>
      <c r="AC92" s="198"/>
      <c r="AD92" s="194"/>
      <c r="AE92" s="194"/>
      <c r="AF92" s="194" t="str">
        <f t="shared" si="13"/>
        <v/>
      </c>
      <c r="AG92" s="200"/>
      <c r="AH92" s="198"/>
      <c r="AI92" s="194"/>
      <c r="AJ92" s="194"/>
      <c r="AK92" s="194" t="str">
        <f t="shared" si="14"/>
        <v/>
      </c>
      <c r="AL92" s="200"/>
      <c r="AM92" s="198"/>
      <c r="AN92" s="194"/>
      <c r="AO92" s="194"/>
      <c r="AP92" s="194" t="str">
        <f t="shared" si="15"/>
        <v/>
      </c>
      <c r="AQ92" s="200"/>
      <c r="AR92" s="198"/>
      <c r="AS92" s="194"/>
      <c r="AT92" s="194"/>
      <c r="AU92" s="194" t="str">
        <f t="shared" si="16"/>
        <v/>
      </c>
      <c r="AV92" s="200"/>
      <c r="AW92" s="198"/>
      <c r="AX92" s="194"/>
      <c r="AY92" s="194"/>
      <c r="AZ92" s="194" t="str">
        <f t="shared" si="17"/>
        <v/>
      </c>
      <c r="BA92" s="200"/>
      <c r="BB92" s="198"/>
      <c r="BC92" s="194"/>
      <c r="BD92" s="194"/>
      <c r="BE92" s="194" t="str">
        <f t="shared" si="18"/>
        <v/>
      </c>
      <c r="BF92" s="200"/>
      <c r="BG92" s="198"/>
      <c r="BH92" s="194"/>
      <c r="BI92" s="194"/>
      <c r="BJ92" s="194" t="str">
        <f t="shared" si="19"/>
        <v/>
      </c>
      <c r="BK92" s="200"/>
      <c r="BL92" s="198"/>
      <c r="BM92" s="194"/>
      <c r="BN92" s="194"/>
      <c r="BO92" s="194" t="str">
        <f t="shared" si="20"/>
        <v/>
      </c>
      <c r="BP92" s="200"/>
      <c r="BQ92" s="198"/>
    </row>
    <row r="93" spans="1:69" ht="14.4">
      <c r="A93" s="120"/>
      <c r="B93" s="120"/>
      <c r="C93" s="120"/>
      <c r="D93" s="120"/>
      <c r="E93" s="194"/>
      <c r="F93" s="194"/>
      <c r="G93" s="194"/>
      <c r="H93" s="195"/>
      <c r="I93" s="195"/>
      <c r="J93" s="195"/>
      <c r="K93" s="196"/>
      <c r="L93" s="218"/>
      <c r="M93" s="198"/>
      <c r="N93" s="198"/>
      <c r="O93" s="198"/>
      <c r="P93" s="195"/>
      <c r="Q93" s="195"/>
      <c r="R93" s="198"/>
      <c r="S93" s="198"/>
      <c r="T93" s="194"/>
      <c r="U93" s="194"/>
      <c r="V93" s="194" t="str">
        <f t="shared" si="11"/>
        <v/>
      </c>
      <c r="W93" s="200"/>
      <c r="X93" s="198"/>
      <c r="Y93" s="194"/>
      <c r="Z93" s="194"/>
      <c r="AA93" s="194" t="str">
        <f t="shared" si="12"/>
        <v/>
      </c>
      <c r="AB93" s="200"/>
      <c r="AC93" s="198"/>
      <c r="AD93" s="194"/>
      <c r="AE93" s="194"/>
      <c r="AF93" s="194" t="str">
        <f t="shared" si="13"/>
        <v/>
      </c>
      <c r="AG93" s="200"/>
      <c r="AH93" s="198"/>
      <c r="AI93" s="194"/>
      <c r="AJ93" s="194"/>
      <c r="AK93" s="194" t="str">
        <f t="shared" si="14"/>
        <v/>
      </c>
      <c r="AL93" s="200"/>
      <c r="AM93" s="198"/>
      <c r="AN93" s="194"/>
      <c r="AO93" s="194"/>
      <c r="AP93" s="194" t="str">
        <f t="shared" si="15"/>
        <v/>
      </c>
      <c r="AQ93" s="200"/>
      <c r="AR93" s="198"/>
      <c r="AS93" s="194"/>
      <c r="AT93" s="194"/>
      <c r="AU93" s="194" t="str">
        <f t="shared" si="16"/>
        <v/>
      </c>
      <c r="AV93" s="200"/>
      <c r="AW93" s="198"/>
      <c r="AX93" s="194"/>
      <c r="AY93" s="194"/>
      <c r="AZ93" s="194" t="str">
        <f t="shared" si="17"/>
        <v/>
      </c>
      <c r="BA93" s="200"/>
      <c r="BB93" s="198"/>
      <c r="BC93" s="194"/>
      <c r="BD93" s="194"/>
      <c r="BE93" s="194" t="str">
        <f t="shared" si="18"/>
        <v/>
      </c>
      <c r="BF93" s="200"/>
      <c r="BG93" s="198"/>
      <c r="BH93" s="194"/>
      <c r="BI93" s="194"/>
      <c r="BJ93" s="194" t="str">
        <f t="shared" si="19"/>
        <v/>
      </c>
      <c r="BK93" s="200"/>
      <c r="BL93" s="198"/>
      <c r="BM93" s="194"/>
      <c r="BN93" s="194"/>
      <c r="BO93" s="194" t="str">
        <f t="shared" si="20"/>
        <v/>
      </c>
      <c r="BP93" s="200"/>
      <c r="BQ93" s="198"/>
    </row>
    <row r="94" spans="1:69" ht="14.4">
      <c r="A94" s="120"/>
      <c r="B94" s="120"/>
      <c r="C94" s="120"/>
      <c r="D94" s="120"/>
      <c r="E94" s="194"/>
      <c r="F94" s="194"/>
      <c r="G94" s="194"/>
      <c r="H94" s="195"/>
      <c r="I94" s="195"/>
      <c r="J94" s="195"/>
      <c r="K94" s="196"/>
      <c r="L94" s="218"/>
      <c r="M94" s="198"/>
      <c r="N94" s="198"/>
      <c r="O94" s="198"/>
      <c r="P94" s="195"/>
      <c r="Q94" s="195"/>
      <c r="R94" s="198"/>
      <c r="S94" s="198"/>
      <c r="T94" s="194"/>
      <c r="U94" s="194"/>
      <c r="V94" s="194" t="str">
        <f t="shared" si="11"/>
        <v/>
      </c>
      <c r="W94" s="200"/>
      <c r="X94" s="198"/>
      <c r="Y94" s="194"/>
      <c r="Z94" s="194"/>
      <c r="AA94" s="194" t="str">
        <f t="shared" si="12"/>
        <v/>
      </c>
      <c r="AB94" s="200"/>
      <c r="AC94" s="198"/>
      <c r="AD94" s="194"/>
      <c r="AE94" s="194"/>
      <c r="AF94" s="194" t="str">
        <f t="shared" si="13"/>
        <v/>
      </c>
      <c r="AG94" s="200"/>
      <c r="AH94" s="198"/>
      <c r="AI94" s="194"/>
      <c r="AJ94" s="194"/>
      <c r="AK94" s="194" t="str">
        <f t="shared" si="14"/>
        <v/>
      </c>
      <c r="AL94" s="200"/>
      <c r="AM94" s="198"/>
      <c r="AN94" s="194"/>
      <c r="AO94" s="194"/>
      <c r="AP94" s="194" t="str">
        <f t="shared" si="15"/>
        <v/>
      </c>
      <c r="AQ94" s="200"/>
      <c r="AR94" s="198"/>
      <c r="AS94" s="194"/>
      <c r="AT94" s="194"/>
      <c r="AU94" s="194" t="str">
        <f t="shared" si="16"/>
        <v/>
      </c>
      <c r="AV94" s="200"/>
      <c r="AW94" s="198"/>
      <c r="AX94" s="194"/>
      <c r="AY94" s="194"/>
      <c r="AZ94" s="194" t="str">
        <f t="shared" si="17"/>
        <v/>
      </c>
      <c r="BA94" s="200"/>
      <c r="BB94" s="198"/>
      <c r="BC94" s="194"/>
      <c r="BD94" s="194"/>
      <c r="BE94" s="194" t="str">
        <f t="shared" si="18"/>
        <v/>
      </c>
      <c r="BF94" s="200"/>
      <c r="BG94" s="198"/>
      <c r="BH94" s="194"/>
      <c r="BI94" s="194"/>
      <c r="BJ94" s="194" t="str">
        <f t="shared" si="19"/>
        <v/>
      </c>
      <c r="BK94" s="200"/>
      <c r="BL94" s="198"/>
      <c r="BM94" s="194"/>
      <c r="BN94" s="194"/>
      <c r="BO94" s="194" t="str">
        <f t="shared" si="20"/>
        <v/>
      </c>
      <c r="BP94" s="200"/>
      <c r="BQ94" s="198"/>
    </row>
    <row r="95" spans="1:69" ht="14.4">
      <c r="A95" s="120"/>
      <c r="B95" s="120"/>
      <c r="C95" s="120"/>
      <c r="D95" s="120"/>
      <c r="E95" s="194"/>
      <c r="F95" s="194"/>
      <c r="G95" s="194"/>
      <c r="H95" s="195"/>
      <c r="I95" s="195"/>
      <c r="J95" s="195"/>
      <c r="K95" s="196"/>
      <c r="L95" s="218"/>
      <c r="M95" s="198"/>
      <c r="N95" s="198"/>
      <c r="O95" s="198"/>
      <c r="P95" s="195"/>
      <c r="Q95" s="195"/>
      <c r="R95" s="198"/>
      <c r="S95" s="198"/>
      <c r="T95" s="194"/>
      <c r="U95" s="194"/>
      <c r="V95" s="194" t="str">
        <f t="shared" si="11"/>
        <v/>
      </c>
      <c r="W95" s="200"/>
      <c r="X95" s="198"/>
      <c r="Y95" s="194"/>
      <c r="Z95" s="194"/>
      <c r="AA95" s="194" t="str">
        <f t="shared" si="12"/>
        <v/>
      </c>
      <c r="AB95" s="200"/>
      <c r="AC95" s="198"/>
      <c r="AD95" s="194"/>
      <c r="AE95" s="194"/>
      <c r="AF95" s="194" t="str">
        <f t="shared" si="13"/>
        <v/>
      </c>
      <c r="AG95" s="200"/>
      <c r="AH95" s="198"/>
      <c r="AI95" s="194"/>
      <c r="AJ95" s="194"/>
      <c r="AK95" s="194" t="str">
        <f t="shared" si="14"/>
        <v/>
      </c>
      <c r="AL95" s="200"/>
      <c r="AM95" s="198"/>
      <c r="AN95" s="194"/>
      <c r="AO95" s="194"/>
      <c r="AP95" s="194" t="str">
        <f t="shared" si="15"/>
        <v/>
      </c>
      <c r="AQ95" s="200"/>
      <c r="AR95" s="198"/>
      <c r="AS95" s="194"/>
      <c r="AT95" s="194"/>
      <c r="AU95" s="194" t="str">
        <f t="shared" si="16"/>
        <v/>
      </c>
      <c r="AV95" s="200"/>
      <c r="AW95" s="198"/>
      <c r="AX95" s="194"/>
      <c r="AY95" s="194"/>
      <c r="AZ95" s="194" t="str">
        <f t="shared" si="17"/>
        <v/>
      </c>
      <c r="BA95" s="200"/>
      <c r="BB95" s="198"/>
      <c r="BC95" s="194"/>
      <c r="BD95" s="194"/>
      <c r="BE95" s="194" t="str">
        <f t="shared" si="18"/>
        <v/>
      </c>
      <c r="BF95" s="200"/>
      <c r="BG95" s="198"/>
      <c r="BH95" s="194"/>
      <c r="BI95" s="194"/>
      <c r="BJ95" s="194" t="str">
        <f t="shared" si="19"/>
        <v/>
      </c>
      <c r="BK95" s="200"/>
      <c r="BL95" s="198"/>
      <c r="BM95" s="194"/>
      <c r="BN95" s="194"/>
      <c r="BO95" s="194" t="str">
        <f t="shared" si="20"/>
        <v/>
      </c>
      <c r="BP95" s="200"/>
      <c r="BQ95" s="198"/>
    </row>
    <row r="96" spans="1:69" ht="14.4">
      <c r="A96" s="120"/>
      <c r="B96" s="120"/>
      <c r="C96" s="120"/>
      <c r="D96" s="120"/>
      <c r="E96" s="194"/>
      <c r="F96" s="194"/>
      <c r="G96" s="194"/>
      <c r="H96" s="195"/>
      <c r="I96" s="195"/>
      <c r="J96" s="195"/>
      <c r="K96" s="196"/>
      <c r="L96" s="218"/>
      <c r="M96" s="198"/>
      <c r="N96" s="198"/>
      <c r="O96" s="198"/>
      <c r="P96" s="195"/>
      <c r="Q96" s="195"/>
      <c r="R96" s="198"/>
      <c r="S96" s="198"/>
      <c r="T96" s="194"/>
      <c r="U96" s="194"/>
      <c r="V96" s="194" t="str">
        <f t="shared" si="11"/>
        <v/>
      </c>
      <c r="W96" s="200"/>
      <c r="X96" s="198"/>
      <c r="Y96" s="194"/>
      <c r="Z96" s="194"/>
      <c r="AA96" s="194" t="str">
        <f t="shared" si="12"/>
        <v/>
      </c>
      <c r="AB96" s="200"/>
      <c r="AC96" s="198"/>
      <c r="AD96" s="194"/>
      <c r="AE96" s="194"/>
      <c r="AF96" s="194" t="str">
        <f t="shared" si="13"/>
        <v/>
      </c>
      <c r="AG96" s="200"/>
      <c r="AH96" s="198"/>
      <c r="AI96" s="194"/>
      <c r="AJ96" s="194"/>
      <c r="AK96" s="194" t="str">
        <f t="shared" si="14"/>
        <v/>
      </c>
      <c r="AL96" s="200"/>
      <c r="AM96" s="198"/>
      <c r="AN96" s="194"/>
      <c r="AO96" s="194"/>
      <c r="AP96" s="194" t="str">
        <f t="shared" si="15"/>
        <v/>
      </c>
      <c r="AQ96" s="200"/>
      <c r="AR96" s="198"/>
      <c r="AS96" s="194"/>
      <c r="AT96" s="194"/>
      <c r="AU96" s="194" t="str">
        <f t="shared" si="16"/>
        <v/>
      </c>
      <c r="AV96" s="200"/>
      <c r="AW96" s="198"/>
      <c r="AX96" s="194"/>
      <c r="AY96" s="194"/>
      <c r="AZ96" s="194" t="str">
        <f t="shared" si="17"/>
        <v/>
      </c>
      <c r="BA96" s="200"/>
      <c r="BB96" s="198"/>
      <c r="BC96" s="194"/>
      <c r="BD96" s="194"/>
      <c r="BE96" s="194" t="str">
        <f t="shared" si="18"/>
        <v/>
      </c>
      <c r="BF96" s="200"/>
      <c r="BG96" s="198"/>
      <c r="BH96" s="194"/>
      <c r="BI96" s="194"/>
      <c r="BJ96" s="194" t="str">
        <f t="shared" si="19"/>
        <v/>
      </c>
      <c r="BK96" s="200"/>
      <c r="BL96" s="198"/>
      <c r="BM96" s="194"/>
      <c r="BN96" s="194"/>
      <c r="BO96" s="194" t="str">
        <f t="shared" si="20"/>
        <v/>
      </c>
      <c r="BP96" s="200"/>
      <c r="BQ96" s="198"/>
    </row>
    <row r="97" spans="1:69" ht="14.4">
      <c r="A97" s="120"/>
      <c r="B97" s="120"/>
      <c r="C97" s="120"/>
      <c r="D97" s="120"/>
      <c r="E97" s="194"/>
      <c r="F97" s="194"/>
      <c r="G97" s="194"/>
      <c r="H97" s="195"/>
      <c r="I97" s="195"/>
      <c r="J97" s="195"/>
      <c r="K97" s="196"/>
      <c r="L97" s="218"/>
      <c r="M97" s="198"/>
      <c r="N97" s="198"/>
      <c r="O97" s="198"/>
      <c r="P97" s="195"/>
      <c r="Q97" s="195"/>
      <c r="R97" s="198"/>
      <c r="S97" s="198"/>
      <c r="T97" s="194"/>
      <c r="U97" s="194"/>
      <c r="V97" s="194" t="str">
        <f t="shared" si="11"/>
        <v/>
      </c>
      <c r="W97" s="200"/>
      <c r="X97" s="198"/>
      <c r="Y97" s="194"/>
      <c r="Z97" s="194"/>
      <c r="AA97" s="194" t="str">
        <f t="shared" si="12"/>
        <v/>
      </c>
      <c r="AB97" s="200"/>
      <c r="AC97" s="198"/>
      <c r="AD97" s="194"/>
      <c r="AE97" s="194"/>
      <c r="AF97" s="194" t="str">
        <f t="shared" si="13"/>
        <v/>
      </c>
      <c r="AG97" s="200"/>
      <c r="AH97" s="198"/>
      <c r="AI97" s="194"/>
      <c r="AJ97" s="194"/>
      <c r="AK97" s="194" t="str">
        <f t="shared" si="14"/>
        <v/>
      </c>
      <c r="AL97" s="200"/>
      <c r="AM97" s="198"/>
      <c r="AN97" s="194"/>
      <c r="AO97" s="194"/>
      <c r="AP97" s="194" t="str">
        <f t="shared" si="15"/>
        <v/>
      </c>
      <c r="AQ97" s="200"/>
      <c r="AR97" s="198"/>
      <c r="AS97" s="194"/>
      <c r="AT97" s="194"/>
      <c r="AU97" s="194" t="str">
        <f t="shared" si="16"/>
        <v/>
      </c>
      <c r="AV97" s="200"/>
      <c r="AW97" s="198"/>
      <c r="AX97" s="194"/>
      <c r="AY97" s="194"/>
      <c r="AZ97" s="194" t="str">
        <f t="shared" si="17"/>
        <v/>
      </c>
      <c r="BA97" s="200"/>
      <c r="BB97" s="198"/>
      <c r="BC97" s="194"/>
      <c r="BD97" s="194"/>
      <c r="BE97" s="194" t="str">
        <f t="shared" si="18"/>
        <v/>
      </c>
      <c r="BF97" s="200"/>
      <c r="BG97" s="198"/>
      <c r="BH97" s="194"/>
      <c r="BI97" s="194"/>
      <c r="BJ97" s="194" t="str">
        <f t="shared" si="19"/>
        <v/>
      </c>
      <c r="BK97" s="200"/>
      <c r="BL97" s="198"/>
      <c r="BM97" s="194"/>
      <c r="BN97" s="194"/>
      <c r="BO97" s="194" t="str">
        <f t="shared" si="20"/>
        <v/>
      </c>
      <c r="BP97" s="200"/>
      <c r="BQ97" s="198"/>
    </row>
    <row r="98" spans="1:69" ht="14.4">
      <c r="A98" s="120"/>
      <c r="B98" s="120"/>
      <c r="C98" s="120"/>
      <c r="D98" s="120"/>
      <c r="E98" s="194"/>
      <c r="F98" s="194"/>
      <c r="G98" s="194"/>
      <c r="H98" s="195"/>
      <c r="I98" s="195"/>
      <c r="J98" s="195"/>
      <c r="K98" s="196"/>
      <c r="L98" s="218"/>
      <c r="M98" s="198"/>
      <c r="N98" s="198"/>
      <c r="O98" s="198"/>
      <c r="P98" s="195"/>
      <c r="Q98" s="195"/>
      <c r="R98" s="198"/>
      <c r="S98" s="198"/>
      <c r="T98" s="194"/>
      <c r="U98" s="194"/>
      <c r="V98" s="194" t="str">
        <f t="shared" si="11"/>
        <v/>
      </c>
      <c r="W98" s="200"/>
      <c r="X98" s="198"/>
      <c r="Y98" s="194"/>
      <c r="Z98" s="194"/>
      <c r="AA98" s="194" t="str">
        <f t="shared" si="12"/>
        <v/>
      </c>
      <c r="AB98" s="200"/>
      <c r="AC98" s="198"/>
      <c r="AD98" s="194"/>
      <c r="AE98" s="194"/>
      <c r="AF98" s="194" t="str">
        <f t="shared" si="13"/>
        <v/>
      </c>
      <c r="AG98" s="200"/>
      <c r="AH98" s="198"/>
      <c r="AI98" s="194"/>
      <c r="AJ98" s="194"/>
      <c r="AK98" s="194" t="str">
        <f t="shared" si="14"/>
        <v/>
      </c>
      <c r="AL98" s="200"/>
      <c r="AM98" s="198"/>
      <c r="AN98" s="194"/>
      <c r="AO98" s="194"/>
      <c r="AP98" s="194" t="str">
        <f t="shared" si="15"/>
        <v/>
      </c>
      <c r="AQ98" s="200"/>
      <c r="AR98" s="198"/>
      <c r="AS98" s="194"/>
      <c r="AT98" s="194"/>
      <c r="AU98" s="194" t="str">
        <f t="shared" si="16"/>
        <v/>
      </c>
      <c r="AV98" s="200"/>
      <c r="AW98" s="198"/>
      <c r="AX98" s="194"/>
      <c r="AY98" s="194"/>
      <c r="AZ98" s="194" t="str">
        <f t="shared" si="17"/>
        <v/>
      </c>
      <c r="BA98" s="200"/>
      <c r="BB98" s="198"/>
      <c r="BC98" s="194"/>
      <c r="BD98" s="194"/>
      <c r="BE98" s="194" t="str">
        <f t="shared" si="18"/>
        <v/>
      </c>
      <c r="BF98" s="200"/>
      <c r="BG98" s="198"/>
      <c r="BH98" s="194"/>
      <c r="BI98" s="194"/>
      <c r="BJ98" s="194" t="str">
        <f t="shared" si="19"/>
        <v/>
      </c>
      <c r="BK98" s="200"/>
      <c r="BL98" s="198"/>
      <c r="BM98" s="194"/>
      <c r="BN98" s="194"/>
      <c r="BO98" s="194" t="str">
        <f t="shared" si="20"/>
        <v/>
      </c>
      <c r="BP98" s="200"/>
      <c r="BQ98" s="198"/>
    </row>
    <row r="99" spans="1:69" ht="14.4">
      <c r="A99" s="120"/>
      <c r="B99" s="120"/>
      <c r="C99" s="120"/>
      <c r="D99" s="120"/>
      <c r="E99" s="194"/>
      <c r="F99" s="194"/>
      <c r="G99" s="194"/>
      <c r="H99" s="195"/>
      <c r="I99" s="195"/>
      <c r="J99" s="195"/>
      <c r="K99" s="196"/>
      <c r="L99" s="218"/>
      <c r="M99" s="198"/>
      <c r="N99" s="198"/>
      <c r="O99" s="198"/>
      <c r="P99" s="195"/>
      <c r="Q99" s="195"/>
      <c r="R99" s="198"/>
      <c r="S99" s="198"/>
      <c r="T99" s="194"/>
      <c r="U99" s="194"/>
      <c r="V99" s="194" t="str">
        <f t="shared" si="11"/>
        <v/>
      </c>
      <c r="W99" s="200"/>
      <c r="X99" s="198"/>
      <c r="Y99" s="194"/>
      <c r="Z99" s="194"/>
      <c r="AA99" s="194" t="str">
        <f t="shared" si="12"/>
        <v/>
      </c>
      <c r="AB99" s="200"/>
      <c r="AC99" s="198"/>
      <c r="AD99" s="194"/>
      <c r="AE99" s="194"/>
      <c r="AF99" s="194" t="str">
        <f t="shared" si="13"/>
        <v/>
      </c>
      <c r="AG99" s="200"/>
      <c r="AH99" s="198"/>
      <c r="AI99" s="194"/>
      <c r="AJ99" s="194"/>
      <c r="AK99" s="194" t="str">
        <f t="shared" si="14"/>
        <v/>
      </c>
      <c r="AL99" s="200"/>
      <c r="AM99" s="198"/>
      <c r="AN99" s="194"/>
      <c r="AO99" s="194"/>
      <c r="AP99" s="194" t="str">
        <f t="shared" si="15"/>
        <v/>
      </c>
      <c r="AQ99" s="200"/>
      <c r="AR99" s="198"/>
      <c r="AS99" s="194"/>
      <c r="AT99" s="194"/>
      <c r="AU99" s="194" t="str">
        <f t="shared" si="16"/>
        <v/>
      </c>
      <c r="AV99" s="200"/>
      <c r="AW99" s="198"/>
      <c r="AX99" s="194"/>
      <c r="AY99" s="194"/>
      <c r="AZ99" s="194" t="str">
        <f t="shared" si="17"/>
        <v/>
      </c>
      <c r="BA99" s="200"/>
      <c r="BB99" s="198"/>
      <c r="BC99" s="194"/>
      <c r="BD99" s="194"/>
      <c r="BE99" s="194" t="str">
        <f t="shared" si="18"/>
        <v/>
      </c>
      <c r="BF99" s="200"/>
      <c r="BG99" s="198"/>
      <c r="BH99" s="194"/>
      <c r="BI99" s="194"/>
      <c r="BJ99" s="194" t="str">
        <f t="shared" si="19"/>
        <v/>
      </c>
      <c r="BK99" s="200"/>
      <c r="BL99" s="198"/>
      <c r="BM99" s="194"/>
      <c r="BN99" s="194"/>
      <c r="BO99" s="194" t="str">
        <f t="shared" si="20"/>
        <v/>
      </c>
      <c r="BP99" s="200"/>
      <c r="BQ99" s="198"/>
    </row>
    <row r="100" spans="1:69" ht="14.4">
      <c r="A100" s="120"/>
      <c r="B100" s="120"/>
      <c r="C100" s="120"/>
      <c r="D100" s="120"/>
      <c r="E100" s="194"/>
      <c r="F100" s="194"/>
      <c r="G100" s="194"/>
      <c r="H100" s="195"/>
      <c r="I100" s="195"/>
      <c r="J100" s="195"/>
      <c r="K100" s="196"/>
      <c r="L100" s="218"/>
      <c r="M100" s="198"/>
      <c r="N100" s="198"/>
      <c r="O100" s="198"/>
      <c r="P100" s="195"/>
      <c r="Q100" s="195"/>
      <c r="R100" s="198"/>
      <c r="S100" s="198"/>
      <c r="T100" s="194"/>
      <c r="U100" s="194"/>
      <c r="V100" s="194" t="str">
        <f t="shared" si="11"/>
        <v/>
      </c>
      <c r="W100" s="200"/>
      <c r="X100" s="198"/>
      <c r="Y100" s="194"/>
      <c r="Z100" s="194"/>
      <c r="AA100" s="194" t="str">
        <f t="shared" si="12"/>
        <v/>
      </c>
      <c r="AB100" s="200"/>
      <c r="AC100" s="198"/>
      <c r="AD100" s="194"/>
      <c r="AE100" s="194"/>
      <c r="AF100" s="194" t="str">
        <f t="shared" si="13"/>
        <v/>
      </c>
      <c r="AG100" s="200"/>
      <c r="AH100" s="198"/>
      <c r="AI100" s="194"/>
      <c r="AJ100" s="194"/>
      <c r="AK100" s="194" t="str">
        <f t="shared" si="14"/>
        <v/>
      </c>
      <c r="AL100" s="200"/>
      <c r="AM100" s="198"/>
      <c r="AN100" s="194"/>
      <c r="AO100" s="194"/>
      <c r="AP100" s="194" t="str">
        <f t="shared" si="15"/>
        <v/>
      </c>
      <c r="AQ100" s="200"/>
      <c r="AR100" s="198"/>
      <c r="AS100" s="194"/>
      <c r="AT100" s="194"/>
      <c r="AU100" s="194" t="str">
        <f t="shared" si="16"/>
        <v/>
      </c>
      <c r="AV100" s="200"/>
      <c r="AW100" s="198"/>
      <c r="AX100" s="194"/>
      <c r="AY100" s="194"/>
      <c r="AZ100" s="194" t="str">
        <f t="shared" si="17"/>
        <v/>
      </c>
      <c r="BA100" s="200"/>
      <c r="BB100" s="198"/>
      <c r="BC100" s="194"/>
      <c r="BD100" s="194"/>
      <c r="BE100" s="194" t="str">
        <f t="shared" si="18"/>
        <v/>
      </c>
      <c r="BF100" s="200"/>
      <c r="BG100" s="198"/>
      <c r="BH100" s="194"/>
      <c r="BI100" s="194"/>
      <c r="BJ100" s="194" t="str">
        <f t="shared" si="19"/>
        <v/>
      </c>
      <c r="BK100" s="200"/>
      <c r="BL100" s="198"/>
      <c r="BM100" s="194"/>
      <c r="BN100" s="194"/>
      <c r="BO100" s="194" t="str">
        <f t="shared" si="20"/>
        <v/>
      </c>
      <c r="BP100" s="200"/>
      <c r="BQ100" s="198"/>
    </row>
    <row r="101" spans="1:69" ht="14.4">
      <c r="A101" s="120"/>
      <c r="B101" s="120"/>
      <c r="C101" s="120"/>
      <c r="D101" s="120"/>
      <c r="E101" s="194"/>
      <c r="F101" s="194"/>
      <c r="G101" s="194"/>
      <c r="H101" s="195"/>
      <c r="I101" s="195"/>
      <c r="J101" s="195"/>
      <c r="K101" s="196"/>
      <c r="L101" s="218"/>
      <c r="M101" s="198"/>
      <c r="N101" s="198"/>
      <c r="O101" s="198"/>
      <c r="P101" s="195"/>
      <c r="Q101" s="195"/>
      <c r="R101" s="198"/>
      <c r="S101" s="198"/>
      <c r="T101" s="194"/>
      <c r="U101" s="194"/>
      <c r="V101" s="194" t="str">
        <f t="shared" si="11"/>
        <v/>
      </c>
      <c r="W101" s="200"/>
      <c r="X101" s="198"/>
      <c r="Y101" s="194"/>
      <c r="Z101" s="194"/>
      <c r="AA101" s="194" t="str">
        <f t="shared" si="12"/>
        <v/>
      </c>
      <c r="AB101" s="200"/>
      <c r="AC101" s="198"/>
      <c r="AD101" s="194"/>
      <c r="AE101" s="194"/>
      <c r="AF101" s="194" t="str">
        <f t="shared" si="13"/>
        <v/>
      </c>
      <c r="AG101" s="200"/>
      <c r="AH101" s="198"/>
      <c r="AI101" s="194"/>
      <c r="AJ101" s="194"/>
      <c r="AK101" s="194" t="str">
        <f t="shared" si="14"/>
        <v/>
      </c>
      <c r="AL101" s="200"/>
      <c r="AM101" s="198"/>
      <c r="AN101" s="194"/>
      <c r="AO101" s="194"/>
      <c r="AP101" s="194" t="str">
        <f t="shared" si="15"/>
        <v/>
      </c>
      <c r="AQ101" s="200"/>
      <c r="AR101" s="198"/>
      <c r="AS101" s="194"/>
      <c r="AT101" s="194"/>
      <c r="AU101" s="194" t="str">
        <f t="shared" si="16"/>
        <v/>
      </c>
      <c r="AV101" s="200"/>
      <c r="AW101" s="198"/>
      <c r="AX101" s="194"/>
      <c r="AY101" s="194"/>
      <c r="AZ101" s="194" t="str">
        <f t="shared" si="17"/>
        <v/>
      </c>
      <c r="BA101" s="200"/>
      <c r="BB101" s="198"/>
      <c r="BC101" s="194"/>
      <c r="BD101" s="194"/>
      <c r="BE101" s="194" t="str">
        <f t="shared" si="18"/>
        <v/>
      </c>
      <c r="BF101" s="200"/>
      <c r="BG101" s="198"/>
      <c r="BH101" s="194"/>
      <c r="BI101" s="194"/>
      <c r="BJ101" s="194" t="str">
        <f t="shared" si="19"/>
        <v/>
      </c>
      <c r="BK101" s="200"/>
      <c r="BL101" s="198"/>
      <c r="BM101" s="194"/>
      <c r="BN101" s="194"/>
      <c r="BO101" s="194" t="str">
        <f t="shared" si="20"/>
        <v/>
      </c>
      <c r="BP101" s="200"/>
      <c r="BQ101" s="198"/>
    </row>
    <row r="102" spans="1:69" ht="14.4">
      <c r="A102" s="120"/>
      <c r="B102" s="120"/>
      <c r="C102" s="120"/>
      <c r="D102" s="120"/>
      <c r="E102" s="194"/>
      <c r="F102" s="194"/>
      <c r="G102" s="194"/>
      <c r="H102" s="195"/>
      <c r="I102" s="195"/>
      <c r="J102" s="195"/>
      <c r="K102" s="196"/>
      <c r="L102" s="218"/>
      <c r="M102" s="198"/>
      <c r="N102" s="198"/>
      <c r="O102" s="198"/>
      <c r="P102" s="195"/>
      <c r="Q102" s="195"/>
      <c r="R102" s="198"/>
      <c r="S102" s="198"/>
      <c r="T102" s="194"/>
      <c r="U102" s="194"/>
      <c r="V102" s="194" t="str">
        <f t="shared" si="11"/>
        <v/>
      </c>
      <c r="W102" s="200"/>
      <c r="X102" s="198"/>
      <c r="Y102" s="194"/>
      <c r="Z102" s="194"/>
      <c r="AA102" s="194" t="str">
        <f t="shared" si="12"/>
        <v/>
      </c>
      <c r="AB102" s="200"/>
      <c r="AC102" s="198"/>
      <c r="AD102" s="194"/>
      <c r="AE102" s="194"/>
      <c r="AF102" s="194" t="str">
        <f t="shared" si="13"/>
        <v/>
      </c>
      <c r="AG102" s="200"/>
      <c r="AH102" s="198"/>
      <c r="AI102" s="194"/>
      <c r="AJ102" s="194"/>
      <c r="AK102" s="194" t="str">
        <f t="shared" si="14"/>
        <v/>
      </c>
      <c r="AL102" s="200"/>
      <c r="AM102" s="198"/>
      <c r="AN102" s="194"/>
      <c r="AO102" s="194"/>
      <c r="AP102" s="194" t="str">
        <f t="shared" si="15"/>
        <v/>
      </c>
      <c r="AQ102" s="200"/>
      <c r="AR102" s="198"/>
      <c r="AS102" s="194"/>
      <c r="AT102" s="194"/>
      <c r="AU102" s="194" t="str">
        <f t="shared" si="16"/>
        <v/>
      </c>
      <c r="AV102" s="200"/>
      <c r="AW102" s="198"/>
      <c r="AX102" s="194"/>
      <c r="AY102" s="194"/>
      <c r="AZ102" s="194" t="str">
        <f t="shared" si="17"/>
        <v/>
      </c>
      <c r="BA102" s="200"/>
      <c r="BB102" s="198"/>
      <c r="BC102" s="194"/>
      <c r="BD102" s="194"/>
      <c r="BE102" s="194" t="str">
        <f t="shared" si="18"/>
        <v/>
      </c>
      <c r="BF102" s="200"/>
      <c r="BG102" s="198"/>
      <c r="BH102" s="194"/>
      <c r="BI102" s="194"/>
      <c r="BJ102" s="194" t="str">
        <f t="shared" si="19"/>
        <v/>
      </c>
      <c r="BK102" s="200"/>
      <c r="BL102" s="198"/>
      <c r="BM102" s="194"/>
      <c r="BN102" s="194"/>
      <c r="BO102" s="194" t="str">
        <f t="shared" si="20"/>
        <v/>
      </c>
      <c r="BP102" s="200"/>
      <c r="BQ102" s="198"/>
    </row>
    <row r="103" spans="1:69" ht="14.4">
      <c r="A103" s="120"/>
      <c r="B103" s="120"/>
      <c r="C103" s="120"/>
      <c r="D103" s="120"/>
      <c r="E103" s="194"/>
      <c r="F103" s="194"/>
      <c r="G103" s="194"/>
      <c r="H103" s="195"/>
      <c r="I103" s="195"/>
      <c r="J103" s="195"/>
      <c r="K103" s="196"/>
      <c r="L103" s="218"/>
      <c r="M103" s="198"/>
      <c r="N103" s="198"/>
      <c r="O103" s="198"/>
      <c r="P103" s="195"/>
      <c r="Q103" s="195"/>
      <c r="R103" s="198"/>
      <c r="S103" s="198"/>
      <c r="T103" s="194"/>
      <c r="U103" s="194"/>
      <c r="V103" s="194" t="str">
        <f t="shared" si="11"/>
        <v/>
      </c>
      <c r="W103" s="200"/>
      <c r="X103" s="198"/>
      <c r="Y103" s="194"/>
      <c r="Z103" s="194"/>
      <c r="AA103" s="194" t="str">
        <f t="shared" si="12"/>
        <v/>
      </c>
      <c r="AB103" s="200"/>
      <c r="AC103" s="198"/>
      <c r="AD103" s="194"/>
      <c r="AE103" s="194"/>
      <c r="AF103" s="194" t="str">
        <f t="shared" si="13"/>
        <v/>
      </c>
      <c r="AG103" s="200"/>
      <c r="AH103" s="198"/>
      <c r="AI103" s="194"/>
      <c r="AJ103" s="194"/>
      <c r="AK103" s="194" t="str">
        <f t="shared" si="14"/>
        <v/>
      </c>
      <c r="AL103" s="200"/>
      <c r="AM103" s="198"/>
      <c r="AN103" s="194"/>
      <c r="AO103" s="194"/>
      <c r="AP103" s="194" t="str">
        <f t="shared" si="15"/>
        <v/>
      </c>
      <c r="AQ103" s="200"/>
      <c r="AR103" s="198"/>
      <c r="AS103" s="194"/>
      <c r="AT103" s="194"/>
      <c r="AU103" s="194" t="str">
        <f t="shared" si="16"/>
        <v/>
      </c>
      <c r="AV103" s="200"/>
      <c r="AW103" s="198"/>
      <c r="AX103" s="194"/>
      <c r="AY103" s="194"/>
      <c r="AZ103" s="194" t="str">
        <f t="shared" si="17"/>
        <v/>
      </c>
      <c r="BA103" s="200"/>
      <c r="BB103" s="198"/>
      <c r="BC103" s="194"/>
      <c r="BD103" s="194"/>
      <c r="BE103" s="194" t="str">
        <f t="shared" si="18"/>
        <v/>
      </c>
      <c r="BF103" s="200"/>
      <c r="BG103" s="198"/>
      <c r="BH103" s="194"/>
      <c r="BI103" s="194"/>
      <c r="BJ103" s="194" t="str">
        <f t="shared" si="19"/>
        <v/>
      </c>
      <c r="BK103" s="200"/>
      <c r="BL103" s="198"/>
      <c r="BM103" s="194"/>
      <c r="BN103" s="194"/>
      <c r="BO103" s="194" t="str">
        <f t="shared" si="20"/>
        <v/>
      </c>
      <c r="BP103" s="200"/>
      <c r="BQ103" s="198"/>
    </row>
    <row r="104" spans="1:69" ht="14.4">
      <c r="A104" s="120"/>
      <c r="B104" s="120"/>
      <c r="C104" s="120"/>
      <c r="D104" s="120"/>
      <c r="E104" s="194"/>
      <c r="F104" s="194"/>
      <c r="G104" s="194"/>
      <c r="H104" s="195"/>
      <c r="I104" s="195"/>
      <c r="J104" s="195"/>
      <c r="K104" s="196"/>
      <c r="L104" s="218"/>
      <c r="M104" s="198"/>
      <c r="N104" s="198"/>
      <c r="O104" s="198"/>
      <c r="P104" s="195"/>
      <c r="Q104" s="195"/>
      <c r="R104" s="198"/>
      <c r="S104" s="198"/>
      <c r="T104" s="194"/>
      <c r="U104" s="194"/>
      <c r="V104" s="194" t="str">
        <f t="shared" si="11"/>
        <v/>
      </c>
      <c r="W104" s="200"/>
      <c r="X104" s="198"/>
      <c r="Y104" s="194"/>
      <c r="Z104" s="194"/>
      <c r="AA104" s="194" t="str">
        <f t="shared" si="12"/>
        <v/>
      </c>
      <c r="AB104" s="200"/>
      <c r="AC104" s="198"/>
      <c r="AD104" s="194"/>
      <c r="AE104" s="194"/>
      <c r="AF104" s="194" t="str">
        <f t="shared" si="13"/>
        <v/>
      </c>
      <c r="AG104" s="200"/>
      <c r="AH104" s="198"/>
      <c r="AI104" s="194"/>
      <c r="AJ104" s="194"/>
      <c r="AK104" s="194" t="str">
        <f t="shared" si="14"/>
        <v/>
      </c>
      <c r="AL104" s="200"/>
      <c r="AM104" s="198"/>
      <c r="AN104" s="194"/>
      <c r="AO104" s="194"/>
      <c r="AP104" s="194" t="str">
        <f t="shared" si="15"/>
        <v/>
      </c>
      <c r="AQ104" s="200"/>
      <c r="AR104" s="198"/>
      <c r="AS104" s="194"/>
      <c r="AT104" s="194"/>
      <c r="AU104" s="194" t="str">
        <f t="shared" si="16"/>
        <v/>
      </c>
      <c r="AV104" s="200"/>
      <c r="AW104" s="198"/>
      <c r="AX104" s="194"/>
      <c r="AY104" s="194"/>
      <c r="AZ104" s="194" t="str">
        <f t="shared" si="17"/>
        <v/>
      </c>
      <c r="BA104" s="200"/>
      <c r="BB104" s="198"/>
      <c r="BC104" s="194"/>
      <c r="BD104" s="194"/>
      <c r="BE104" s="194" t="str">
        <f t="shared" si="18"/>
        <v/>
      </c>
      <c r="BF104" s="200"/>
      <c r="BG104" s="198"/>
      <c r="BH104" s="194"/>
      <c r="BI104" s="194"/>
      <c r="BJ104" s="194" t="str">
        <f t="shared" si="19"/>
        <v/>
      </c>
      <c r="BK104" s="200"/>
      <c r="BL104" s="198"/>
      <c r="BM104" s="194"/>
      <c r="BN104" s="194"/>
      <c r="BO104" s="194" t="str">
        <f t="shared" si="20"/>
        <v/>
      </c>
      <c r="BP104" s="200"/>
      <c r="BQ104" s="198"/>
    </row>
    <row r="105" spans="1:69" ht="14.4">
      <c r="A105" s="120"/>
      <c r="B105" s="120"/>
      <c r="C105" s="120"/>
      <c r="D105" s="120"/>
      <c r="E105" s="194"/>
      <c r="F105" s="194"/>
      <c r="G105" s="194"/>
      <c r="H105" s="195"/>
      <c r="I105" s="195"/>
      <c r="J105" s="195"/>
      <c r="K105" s="196"/>
      <c r="L105" s="218"/>
      <c r="M105" s="198"/>
      <c r="N105" s="198"/>
      <c r="O105" s="198"/>
      <c r="P105" s="195"/>
      <c r="Q105" s="195"/>
      <c r="R105" s="198"/>
      <c r="S105" s="198"/>
      <c r="T105" s="194"/>
      <c r="U105" s="194"/>
      <c r="V105" s="194" t="str">
        <f t="shared" si="11"/>
        <v/>
      </c>
      <c r="W105" s="200"/>
      <c r="X105" s="198"/>
      <c r="Y105" s="194"/>
      <c r="Z105" s="194"/>
      <c r="AA105" s="194" t="str">
        <f t="shared" si="12"/>
        <v/>
      </c>
      <c r="AB105" s="200"/>
      <c r="AC105" s="198"/>
      <c r="AD105" s="194"/>
      <c r="AE105" s="194"/>
      <c r="AF105" s="194" t="str">
        <f t="shared" si="13"/>
        <v/>
      </c>
      <c r="AG105" s="200"/>
      <c r="AH105" s="198"/>
      <c r="AI105" s="194"/>
      <c r="AJ105" s="194"/>
      <c r="AK105" s="194" t="str">
        <f t="shared" si="14"/>
        <v/>
      </c>
      <c r="AL105" s="200"/>
      <c r="AM105" s="198"/>
      <c r="AN105" s="194"/>
      <c r="AO105" s="194"/>
      <c r="AP105" s="194" t="str">
        <f t="shared" si="15"/>
        <v/>
      </c>
      <c r="AQ105" s="200"/>
      <c r="AR105" s="198"/>
      <c r="AS105" s="194"/>
      <c r="AT105" s="194"/>
      <c r="AU105" s="194" t="str">
        <f t="shared" si="16"/>
        <v/>
      </c>
      <c r="AV105" s="200"/>
      <c r="AW105" s="198"/>
      <c r="AX105" s="194"/>
      <c r="AY105" s="194"/>
      <c r="AZ105" s="194" t="str">
        <f t="shared" si="17"/>
        <v/>
      </c>
      <c r="BA105" s="200"/>
      <c r="BB105" s="198"/>
      <c r="BC105" s="194"/>
      <c r="BD105" s="194"/>
      <c r="BE105" s="194" t="str">
        <f t="shared" si="18"/>
        <v/>
      </c>
      <c r="BF105" s="200"/>
      <c r="BG105" s="198"/>
      <c r="BH105" s="194"/>
      <c r="BI105" s="194"/>
      <c r="BJ105" s="194" t="str">
        <f t="shared" si="19"/>
        <v/>
      </c>
      <c r="BK105" s="200"/>
      <c r="BL105" s="198"/>
      <c r="BM105" s="194"/>
      <c r="BN105" s="194"/>
      <c r="BO105" s="194" t="str">
        <f t="shared" si="20"/>
        <v/>
      </c>
      <c r="BP105" s="200"/>
      <c r="BQ105" s="198"/>
    </row>
    <row r="106" spans="1:69" ht="14.4">
      <c r="A106" s="120"/>
      <c r="B106" s="120"/>
      <c r="C106" s="120"/>
      <c r="D106" s="120"/>
      <c r="E106" s="194"/>
      <c r="F106" s="194"/>
      <c r="G106" s="194"/>
      <c r="H106" s="195"/>
      <c r="I106" s="195"/>
      <c r="J106" s="195"/>
      <c r="K106" s="196"/>
      <c r="L106" s="218"/>
      <c r="M106" s="198"/>
      <c r="N106" s="198"/>
      <c r="O106" s="198"/>
      <c r="P106" s="195"/>
      <c r="Q106" s="195"/>
      <c r="R106" s="198"/>
      <c r="S106" s="198"/>
      <c r="T106" s="194"/>
      <c r="U106" s="194"/>
      <c r="V106" s="194" t="str">
        <f t="shared" si="11"/>
        <v/>
      </c>
      <c r="W106" s="200"/>
      <c r="X106" s="198"/>
      <c r="Y106" s="194"/>
      <c r="Z106" s="194"/>
      <c r="AA106" s="194" t="str">
        <f t="shared" si="12"/>
        <v/>
      </c>
      <c r="AB106" s="200"/>
      <c r="AC106" s="198"/>
      <c r="AD106" s="194"/>
      <c r="AE106" s="194"/>
      <c r="AF106" s="194" t="str">
        <f t="shared" si="13"/>
        <v/>
      </c>
      <c r="AG106" s="200"/>
      <c r="AH106" s="198"/>
      <c r="AI106" s="194"/>
      <c r="AJ106" s="194"/>
      <c r="AK106" s="194" t="str">
        <f t="shared" si="14"/>
        <v/>
      </c>
      <c r="AL106" s="200"/>
      <c r="AM106" s="198"/>
      <c r="AN106" s="194"/>
      <c r="AO106" s="194"/>
      <c r="AP106" s="194" t="str">
        <f t="shared" si="15"/>
        <v/>
      </c>
      <c r="AQ106" s="200"/>
      <c r="AR106" s="198"/>
      <c r="AS106" s="194"/>
      <c r="AT106" s="194"/>
      <c r="AU106" s="194" t="str">
        <f t="shared" si="16"/>
        <v/>
      </c>
      <c r="AV106" s="200"/>
      <c r="AW106" s="198"/>
      <c r="AX106" s="194"/>
      <c r="AY106" s="194"/>
      <c r="AZ106" s="194" t="str">
        <f t="shared" si="17"/>
        <v/>
      </c>
      <c r="BA106" s="200"/>
      <c r="BB106" s="198"/>
      <c r="BC106" s="194"/>
      <c r="BD106" s="194"/>
      <c r="BE106" s="194" t="str">
        <f t="shared" si="18"/>
        <v/>
      </c>
      <c r="BF106" s="200"/>
      <c r="BG106" s="198"/>
      <c r="BH106" s="194"/>
      <c r="BI106" s="194"/>
      <c r="BJ106" s="194" t="str">
        <f t="shared" si="19"/>
        <v/>
      </c>
      <c r="BK106" s="200"/>
      <c r="BL106" s="198"/>
      <c r="BM106" s="194"/>
      <c r="BN106" s="194"/>
      <c r="BO106" s="194" t="str">
        <f t="shared" si="20"/>
        <v/>
      </c>
      <c r="BP106" s="200"/>
      <c r="BQ106" s="198"/>
    </row>
    <row r="107" spans="1:69" ht="14.4">
      <c r="A107" s="120"/>
      <c r="B107" s="120"/>
      <c r="C107" s="120"/>
      <c r="D107" s="120"/>
      <c r="E107" s="194"/>
      <c r="F107" s="194"/>
      <c r="G107" s="194"/>
      <c r="H107" s="195"/>
      <c r="I107" s="195"/>
      <c r="J107" s="195"/>
      <c r="K107" s="196"/>
      <c r="L107" s="218"/>
      <c r="M107" s="198"/>
      <c r="N107" s="198"/>
      <c r="O107" s="198"/>
      <c r="P107" s="195"/>
      <c r="Q107" s="195"/>
      <c r="R107" s="198"/>
      <c r="S107" s="198"/>
      <c r="T107" s="194"/>
      <c r="U107" s="194"/>
      <c r="V107" s="194" t="str">
        <f t="shared" si="11"/>
        <v/>
      </c>
      <c r="W107" s="200"/>
      <c r="X107" s="198"/>
      <c r="Y107" s="194"/>
      <c r="Z107" s="194"/>
      <c r="AA107" s="194" t="str">
        <f t="shared" si="12"/>
        <v/>
      </c>
      <c r="AB107" s="200"/>
      <c r="AC107" s="198"/>
      <c r="AD107" s="194"/>
      <c r="AE107" s="194"/>
      <c r="AF107" s="194" t="str">
        <f t="shared" si="13"/>
        <v/>
      </c>
      <c r="AG107" s="200"/>
      <c r="AH107" s="198"/>
      <c r="AI107" s="194"/>
      <c r="AJ107" s="194"/>
      <c r="AK107" s="194" t="str">
        <f t="shared" si="14"/>
        <v/>
      </c>
      <c r="AL107" s="200"/>
      <c r="AM107" s="198"/>
      <c r="AN107" s="194"/>
      <c r="AO107" s="194"/>
      <c r="AP107" s="194" t="str">
        <f t="shared" si="15"/>
        <v/>
      </c>
      <c r="AQ107" s="200"/>
      <c r="AR107" s="198"/>
      <c r="AS107" s="194"/>
      <c r="AT107" s="194"/>
      <c r="AU107" s="194" t="str">
        <f t="shared" si="16"/>
        <v/>
      </c>
      <c r="AV107" s="200"/>
      <c r="AW107" s="198"/>
      <c r="AX107" s="194"/>
      <c r="AY107" s="194"/>
      <c r="AZ107" s="194" t="str">
        <f t="shared" si="17"/>
        <v/>
      </c>
      <c r="BA107" s="200"/>
      <c r="BB107" s="198"/>
      <c r="BC107" s="194"/>
      <c r="BD107" s="194"/>
      <c r="BE107" s="194" t="str">
        <f t="shared" si="18"/>
        <v/>
      </c>
      <c r="BF107" s="200"/>
      <c r="BG107" s="198"/>
      <c r="BH107" s="194"/>
      <c r="BI107" s="194"/>
      <c r="BJ107" s="194" t="str">
        <f t="shared" si="19"/>
        <v/>
      </c>
      <c r="BK107" s="200"/>
      <c r="BL107" s="198"/>
      <c r="BM107" s="194"/>
      <c r="BN107" s="194"/>
      <c r="BO107" s="194" t="str">
        <f t="shared" si="20"/>
        <v/>
      </c>
      <c r="BP107" s="200"/>
      <c r="BQ107" s="198"/>
    </row>
    <row r="108" spans="1:69" ht="14.4">
      <c r="A108" s="120"/>
      <c r="B108" s="120"/>
      <c r="C108" s="120"/>
      <c r="D108" s="120"/>
      <c r="E108" s="194"/>
      <c r="F108" s="194"/>
      <c r="G108" s="194"/>
      <c r="H108" s="195"/>
      <c r="I108" s="195"/>
      <c r="J108" s="195"/>
      <c r="K108" s="196"/>
      <c r="L108" s="218"/>
      <c r="M108" s="198"/>
      <c r="N108" s="198"/>
      <c r="O108" s="198"/>
      <c r="P108" s="195"/>
      <c r="Q108" s="195"/>
      <c r="R108" s="198"/>
      <c r="S108" s="198"/>
      <c r="T108" s="194"/>
      <c r="U108" s="194"/>
      <c r="V108" s="194" t="str">
        <f t="shared" si="11"/>
        <v/>
      </c>
      <c r="W108" s="200"/>
      <c r="X108" s="198"/>
      <c r="Y108" s="194"/>
      <c r="Z108" s="194"/>
      <c r="AA108" s="194" t="str">
        <f t="shared" si="12"/>
        <v/>
      </c>
      <c r="AB108" s="200"/>
      <c r="AC108" s="198"/>
      <c r="AD108" s="194"/>
      <c r="AE108" s="194"/>
      <c r="AF108" s="194" t="str">
        <f t="shared" si="13"/>
        <v/>
      </c>
      <c r="AG108" s="200"/>
      <c r="AH108" s="198"/>
      <c r="AI108" s="194"/>
      <c r="AJ108" s="194"/>
      <c r="AK108" s="194" t="str">
        <f t="shared" si="14"/>
        <v/>
      </c>
      <c r="AL108" s="200"/>
      <c r="AM108" s="198"/>
      <c r="AN108" s="194"/>
      <c r="AO108" s="194"/>
      <c r="AP108" s="194" t="str">
        <f t="shared" si="15"/>
        <v/>
      </c>
      <c r="AQ108" s="200"/>
      <c r="AR108" s="198"/>
      <c r="AS108" s="194"/>
      <c r="AT108" s="194"/>
      <c r="AU108" s="194" t="str">
        <f t="shared" si="16"/>
        <v/>
      </c>
      <c r="AV108" s="200"/>
      <c r="AW108" s="198"/>
      <c r="AX108" s="194"/>
      <c r="AY108" s="194"/>
      <c r="AZ108" s="194" t="str">
        <f t="shared" si="17"/>
        <v/>
      </c>
      <c r="BA108" s="200"/>
      <c r="BB108" s="198"/>
      <c r="BC108" s="194"/>
      <c r="BD108" s="194"/>
      <c r="BE108" s="194" t="str">
        <f t="shared" si="18"/>
        <v/>
      </c>
      <c r="BF108" s="200"/>
      <c r="BG108" s="198"/>
      <c r="BH108" s="194"/>
      <c r="BI108" s="194"/>
      <c r="BJ108" s="194" t="str">
        <f t="shared" si="19"/>
        <v/>
      </c>
      <c r="BK108" s="200"/>
      <c r="BL108" s="198"/>
      <c r="BM108" s="194"/>
      <c r="BN108" s="194"/>
      <c r="BO108" s="194" t="str">
        <f t="shared" si="20"/>
        <v/>
      </c>
      <c r="BP108" s="200"/>
      <c r="BQ108" s="198"/>
    </row>
    <row r="109" spans="1:69" ht="14.4">
      <c r="A109" s="120"/>
      <c r="B109" s="120"/>
      <c r="C109" s="120"/>
      <c r="D109" s="120"/>
      <c r="E109" s="194"/>
      <c r="F109" s="194"/>
      <c r="G109" s="194"/>
      <c r="H109" s="195"/>
      <c r="I109" s="195"/>
      <c r="J109" s="195"/>
      <c r="K109" s="196"/>
      <c r="L109" s="218"/>
      <c r="M109" s="198"/>
      <c r="N109" s="198"/>
      <c r="O109" s="198"/>
      <c r="P109" s="195"/>
      <c r="Q109" s="195"/>
      <c r="R109" s="198"/>
      <c r="S109" s="198"/>
      <c r="T109" s="194"/>
      <c r="U109" s="194"/>
      <c r="V109" s="194" t="str">
        <f t="shared" si="11"/>
        <v/>
      </c>
      <c r="W109" s="200"/>
      <c r="X109" s="198"/>
      <c r="Y109" s="194"/>
      <c r="Z109" s="194"/>
      <c r="AA109" s="194" t="str">
        <f t="shared" si="12"/>
        <v/>
      </c>
      <c r="AB109" s="200"/>
      <c r="AC109" s="198"/>
      <c r="AD109" s="194"/>
      <c r="AE109" s="194"/>
      <c r="AF109" s="194" t="str">
        <f t="shared" si="13"/>
        <v/>
      </c>
      <c r="AG109" s="200"/>
      <c r="AH109" s="198"/>
      <c r="AI109" s="194"/>
      <c r="AJ109" s="194"/>
      <c r="AK109" s="194" t="str">
        <f t="shared" si="14"/>
        <v/>
      </c>
      <c r="AL109" s="200"/>
      <c r="AM109" s="198"/>
      <c r="AN109" s="194"/>
      <c r="AO109" s="194"/>
      <c r="AP109" s="194" t="str">
        <f t="shared" si="15"/>
        <v/>
      </c>
      <c r="AQ109" s="200"/>
      <c r="AR109" s="198"/>
      <c r="AS109" s="194"/>
      <c r="AT109" s="194"/>
      <c r="AU109" s="194" t="str">
        <f t="shared" si="16"/>
        <v/>
      </c>
      <c r="AV109" s="200"/>
      <c r="AW109" s="198"/>
      <c r="AX109" s="194"/>
      <c r="AY109" s="194"/>
      <c r="AZ109" s="194" t="str">
        <f t="shared" si="17"/>
        <v/>
      </c>
      <c r="BA109" s="200"/>
      <c r="BB109" s="198"/>
      <c r="BC109" s="194"/>
      <c r="BD109" s="194"/>
      <c r="BE109" s="194" t="str">
        <f t="shared" si="18"/>
        <v/>
      </c>
      <c r="BF109" s="200"/>
      <c r="BG109" s="198"/>
      <c r="BH109" s="194"/>
      <c r="BI109" s="194"/>
      <c r="BJ109" s="194" t="str">
        <f t="shared" si="19"/>
        <v/>
      </c>
      <c r="BK109" s="200"/>
      <c r="BL109" s="198"/>
      <c r="BM109" s="194"/>
      <c r="BN109" s="194"/>
      <c r="BO109" s="194" t="str">
        <f t="shared" si="20"/>
        <v/>
      </c>
      <c r="BP109" s="200"/>
      <c r="BQ109" s="198"/>
    </row>
    <row r="110" spans="1:69" ht="14.4">
      <c r="A110" s="120"/>
      <c r="B110" s="120"/>
      <c r="C110" s="120"/>
      <c r="D110" s="120"/>
      <c r="E110" s="194"/>
      <c r="F110" s="194"/>
      <c r="G110" s="194"/>
      <c r="H110" s="195"/>
      <c r="I110" s="195"/>
      <c r="J110" s="195"/>
      <c r="K110" s="196"/>
      <c r="L110" s="218"/>
      <c r="M110" s="198"/>
      <c r="N110" s="198"/>
      <c r="O110" s="198"/>
      <c r="P110" s="195"/>
      <c r="Q110" s="195"/>
      <c r="R110" s="198"/>
      <c r="S110" s="198"/>
      <c r="T110" s="194"/>
      <c r="U110" s="194"/>
      <c r="V110" s="194" t="str">
        <f t="shared" si="11"/>
        <v/>
      </c>
      <c r="W110" s="200"/>
      <c r="X110" s="198"/>
      <c r="Y110" s="194"/>
      <c r="Z110" s="194"/>
      <c r="AA110" s="194" t="str">
        <f t="shared" si="12"/>
        <v/>
      </c>
      <c r="AB110" s="200"/>
      <c r="AC110" s="198"/>
      <c r="AD110" s="194"/>
      <c r="AE110" s="194"/>
      <c r="AF110" s="194" t="str">
        <f t="shared" si="13"/>
        <v/>
      </c>
      <c r="AG110" s="200"/>
      <c r="AH110" s="198"/>
      <c r="AI110" s="194"/>
      <c r="AJ110" s="194"/>
      <c r="AK110" s="194" t="str">
        <f t="shared" si="14"/>
        <v/>
      </c>
      <c r="AL110" s="200"/>
      <c r="AM110" s="198"/>
      <c r="AN110" s="194"/>
      <c r="AO110" s="194"/>
      <c r="AP110" s="194" t="str">
        <f t="shared" si="15"/>
        <v/>
      </c>
      <c r="AQ110" s="200"/>
      <c r="AR110" s="198"/>
      <c r="AS110" s="194"/>
      <c r="AT110" s="194"/>
      <c r="AU110" s="194" t="str">
        <f t="shared" si="16"/>
        <v/>
      </c>
      <c r="AV110" s="200"/>
      <c r="AW110" s="198"/>
      <c r="AX110" s="194"/>
      <c r="AY110" s="194"/>
      <c r="AZ110" s="194" t="str">
        <f t="shared" si="17"/>
        <v/>
      </c>
      <c r="BA110" s="200"/>
      <c r="BB110" s="198"/>
      <c r="BC110" s="194"/>
      <c r="BD110" s="194"/>
      <c r="BE110" s="194" t="str">
        <f t="shared" si="18"/>
        <v/>
      </c>
      <c r="BF110" s="200"/>
      <c r="BG110" s="198"/>
      <c r="BH110" s="194"/>
      <c r="BI110" s="194"/>
      <c r="BJ110" s="194" t="str">
        <f t="shared" si="19"/>
        <v/>
      </c>
      <c r="BK110" s="200"/>
      <c r="BL110" s="198"/>
      <c r="BM110" s="194"/>
      <c r="BN110" s="194"/>
      <c r="BO110" s="194" t="str">
        <f t="shared" si="20"/>
        <v/>
      </c>
      <c r="BP110" s="200"/>
      <c r="BQ110" s="198"/>
    </row>
    <row r="111" spans="1:69" ht="14.4">
      <c r="A111" s="120"/>
      <c r="B111" s="120"/>
      <c r="C111" s="120"/>
      <c r="D111" s="120"/>
      <c r="E111" s="194"/>
      <c r="F111" s="194"/>
      <c r="G111" s="194"/>
      <c r="H111" s="195"/>
      <c r="I111" s="195"/>
      <c r="J111" s="195"/>
      <c r="K111" s="196"/>
      <c r="L111" s="218"/>
      <c r="M111" s="198"/>
      <c r="N111" s="198"/>
      <c r="O111" s="198"/>
      <c r="P111" s="195"/>
      <c r="Q111" s="195"/>
      <c r="R111" s="198"/>
      <c r="S111" s="198"/>
      <c r="T111" s="194"/>
      <c r="U111" s="194"/>
      <c r="V111" s="194" t="str">
        <f t="shared" si="11"/>
        <v/>
      </c>
      <c r="W111" s="200"/>
      <c r="X111" s="198"/>
      <c r="Y111" s="194"/>
      <c r="Z111" s="194"/>
      <c r="AA111" s="194" t="str">
        <f t="shared" si="12"/>
        <v/>
      </c>
      <c r="AB111" s="200"/>
      <c r="AC111" s="198"/>
      <c r="AD111" s="194"/>
      <c r="AE111" s="194"/>
      <c r="AF111" s="194" t="str">
        <f t="shared" si="13"/>
        <v/>
      </c>
      <c r="AG111" s="200"/>
      <c r="AH111" s="198"/>
      <c r="AI111" s="194"/>
      <c r="AJ111" s="194"/>
      <c r="AK111" s="194" t="str">
        <f t="shared" si="14"/>
        <v/>
      </c>
      <c r="AL111" s="200"/>
      <c r="AM111" s="198"/>
      <c r="AN111" s="194"/>
      <c r="AO111" s="194"/>
      <c r="AP111" s="194" t="str">
        <f t="shared" si="15"/>
        <v/>
      </c>
      <c r="AQ111" s="200"/>
      <c r="AR111" s="198"/>
      <c r="AS111" s="194"/>
      <c r="AT111" s="194"/>
      <c r="AU111" s="194" t="str">
        <f t="shared" si="16"/>
        <v/>
      </c>
      <c r="AV111" s="200"/>
      <c r="AW111" s="198"/>
      <c r="AX111" s="194"/>
      <c r="AY111" s="194"/>
      <c r="AZ111" s="194" t="str">
        <f t="shared" si="17"/>
        <v/>
      </c>
      <c r="BA111" s="200"/>
      <c r="BB111" s="198"/>
      <c r="BC111" s="194"/>
      <c r="BD111" s="194"/>
      <c r="BE111" s="194" t="str">
        <f t="shared" si="18"/>
        <v/>
      </c>
      <c r="BF111" s="200"/>
      <c r="BG111" s="198"/>
      <c r="BH111" s="194"/>
      <c r="BI111" s="194"/>
      <c r="BJ111" s="194" t="str">
        <f t="shared" si="19"/>
        <v/>
      </c>
      <c r="BK111" s="200"/>
      <c r="BL111" s="198"/>
      <c r="BM111" s="194"/>
      <c r="BN111" s="194"/>
      <c r="BO111" s="194" t="str">
        <f t="shared" si="20"/>
        <v/>
      </c>
      <c r="BP111" s="200"/>
      <c r="BQ111" s="198"/>
    </row>
    <row r="112" spans="1:69" ht="14.4">
      <c r="A112" s="120"/>
      <c r="B112" s="120"/>
      <c r="C112" s="120"/>
      <c r="D112" s="120"/>
      <c r="E112" s="194"/>
      <c r="F112" s="194"/>
      <c r="G112" s="194"/>
      <c r="H112" s="195"/>
      <c r="I112" s="195"/>
      <c r="J112" s="195"/>
      <c r="K112" s="196"/>
      <c r="L112" s="218"/>
      <c r="M112" s="198"/>
      <c r="N112" s="198"/>
      <c r="O112" s="198"/>
      <c r="P112" s="195"/>
      <c r="Q112" s="195"/>
      <c r="R112" s="198"/>
      <c r="S112" s="198"/>
      <c r="T112" s="194"/>
      <c r="U112" s="194"/>
      <c r="V112" s="194" t="str">
        <f t="shared" si="11"/>
        <v/>
      </c>
      <c r="W112" s="200"/>
      <c r="X112" s="198"/>
      <c r="Y112" s="194"/>
      <c r="Z112" s="194"/>
      <c r="AA112" s="194" t="str">
        <f t="shared" si="12"/>
        <v/>
      </c>
      <c r="AB112" s="200"/>
      <c r="AC112" s="198"/>
      <c r="AD112" s="194"/>
      <c r="AE112" s="194"/>
      <c r="AF112" s="194" t="str">
        <f t="shared" si="13"/>
        <v/>
      </c>
      <c r="AG112" s="200"/>
      <c r="AH112" s="198"/>
      <c r="AI112" s="194"/>
      <c r="AJ112" s="194"/>
      <c r="AK112" s="194" t="str">
        <f t="shared" si="14"/>
        <v/>
      </c>
      <c r="AL112" s="200"/>
      <c r="AM112" s="198"/>
      <c r="AN112" s="194"/>
      <c r="AO112" s="194"/>
      <c r="AP112" s="194" t="str">
        <f t="shared" si="15"/>
        <v/>
      </c>
      <c r="AQ112" s="200"/>
      <c r="AR112" s="198"/>
      <c r="AS112" s="194"/>
      <c r="AT112" s="194"/>
      <c r="AU112" s="194" t="str">
        <f t="shared" si="16"/>
        <v/>
      </c>
      <c r="AV112" s="200"/>
      <c r="AW112" s="198"/>
      <c r="AX112" s="194"/>
      <c r="AY112" s="194"/>
      <c r="AZ112" s="194" t="str">
        <f t="shared" si="17"/>
        <v/>
      </c>
      <c r="BA112" s="200"/>
      <c r="BB112" s="198"/>
      <c r="BC112" s="194"/>
      <c r="BD112" s="194"/>
      <c r="BE112" s="194" t="str">
        <f t="shared" si="18"/>
        <v/>
      </c>
      <c r="BF112" s="200"/>
      <c r="BG112" s="198"/>
      <c r="BH112" s="194"/>
      <c r="BI112" s="194"/>
      <c r="BJ112" s="194" t="str">
        <f t="shared" si="19"/>
        <v/>
      </c>
      <c r="BK112" s="200"/>
      <c r="BL112" s="198"/>
      <c r="BM112" s="194"/>
      <c r="BN112" s="194"/>
      <c r="BO112" s="194" t="str">
        <f t="shared" si="20"/>
        <v/>
      </c>
      <c r="BP112" s="200"/>
      <c r="BQ112" s="198"/>
    </row>
    <row r="113" spans="1:69" ht="14.4">
      <c r="A113" s="120"/>
      <c r="B113" s="120"/>
      <c r="C113" s="120"/>
      <c r="D113" s="120"/>
      <c r="E113" s="194"/>
      <c r="F113" s="194"/>
      <c r="G113" s="194"/>
      <c r="H113" s="195"/>
      <c r="I113" s="195"/>
      <c r="J113" s="195"/>
      <c r="K113" s="196"/>
      <c r="L113" s="218"/>
      <c r="M113" s="198"/>
      <c r="N113" s="198"/>
      <c r="O113" s="198"/>
      <c r="P113" s="195"/>
      <c r="Q113" s="195"/>
      <c r="R113" s="198"/>
      <c r="S113" s="198"/>
      <c r="T113" s="194"/>
      <c r="U113" s="194"/>
      <c r="V113" s="194" t="str">
        <f t="shared" si="11"/>
        <v/>
      </c>
      <c r="W113" s="200"/>
      <c r="X113" s="198"/>
      <c r="Y113" s="194"/>
      <c r="Z113" s="194"/>
      <c r="AA113" s="194" t="str">
        <f t="shared" si="12"/>
        <v/>
      </c>
      <c r="AB113" s="200"/>
      <c r="AC113" s="198"/>
      <c r="AD113" s="194"/>
      <c r="AE113" s="194"/>
      <c r="AF113" s="194" t="str">
        <f t="shared" si="13"/>
        <v/>
      </c>
      <c r="AG113" s="200"/>
      <c r="AH113" s="198"/>
      <c r="AI113" s="194"/>
      <c r="AJ113" s="194"/>
      <c r="AK113" s="194" t="str">
        <f t="shared" si="14"/>
        <v/>
      </c>
      <c r="AL113" s="200"/>
      <c r="AM113" s="198"/>
      <c r="AN113" s="194"/>
      <c r="AO113" s="194"/>
      <c r="AP113" s="194" t="str">
        <f t="shared" si="15"/>
        <v/>
      </c>
      <c r="AQ113" s="200"/>
      <c r="AR113" s="198"/>
      <c r="AS113" s="194"/>
      <c r="AT113" s="194"/>
      <c r="AU113" s="194" t="str">
        <f t="shared" si="16"/>
        <v/>
      </c>
      <c r="AV113" s="200"/>
      <c r="AW113" s="198"/>
      <c r="AX113" s="194"/>
      <c r="AY113" s="194"/>
      <c r="AZ113" s="194" t="str">
        <f t="shared" si="17"/>
        <v/>
      </c>
      <c r="BA113" s="200"/>
      <c r="BB113" s="198"/>
      <c r="BC113" s="194"/>
      <c r="BD113" s="194"/>
      <c r="BE113" s="194" t="str">
        <f t="shared" si="18"/>
        <v/>
      </c>
      <c r="BF113" s="200"/>
      <c r="BG113" s="198"/>
      <c r="BH113" s="194"/>
      <c r="BI113" s="194"/>
      <c r="BJ113" s="194" t="str">
        <f t="shared" si="19"/>
        <v/>
      </c>
      <c r="BK113" s="200"/>
      <c r="BL113" s="198"/>
      <c r="BM113" s="194"/>
      <c r="BN113" s="194"/>
      <c r="BO113" s="194" t="str">
        <f t="shared" si="20"/>
        <v/>
      </c>
      <c r="BP113" s="200"/>
      <c r="BQ113" s="198"/>
    </row>
    <row r="114" spans="1:69" ht="14.4">
      <c r="A114" s="120"/>
      <c r="B114" s="120"/>
      <c r="C114" s="120"/>
      <c r="D114" s="120"/>
      <c r="E114" s="194"/>
      <c r="F114" s="194"/>
      <c r="G114" s="194"/>
      <c r="H114" s="195"/>
      <c r="I114" s="195"/>
      <c r="J114" s="195"/>
      <c r="K114" s="196"/>
      <c r="L114" s="218"/>
      <c r="M114" s="198"/>
      <c r="N114" s="198"/>
      <c r="O114" s="198"/>
      <c r="P114" s="195"/>
      <c r="Q114" s="195"/>
      <c r="R114" s="198"/>
      <c r="S114" s="198"/>
      <c r="T114" s="194"/>
      <c r="U114" s="194"/>
      <c r="V114" s="194" t="str">
        <f t="shared" si="11"/>
        <v/>
      </c>
      <c r="W114" s="200"/>
      <c r="X114" s="198"/>
      <c r="Y114" s="194"/>
      <c r="Z114" s="194"/>
      <c r="AA114" s="194" t="str">
        <f t="shared" si="12"/>
        <v/>
      </c>
      <c r="AB114" s="200"/>
      <c r="AC114" s="198"/>
      <c r="AD114" s="194"/>
      <c r="AE114" s="194"/>
      <c r="AF114" s="194" t="str">
        <f t="shared" si="13"/>
        <v/>
      </c>
      <c r="AG114" s="200"/>
      <c r="AH114" s="198"/>
      <c r="AI114" s="194"/>
      <c r="AJ114" s="194"/>
      <c r="AK114" s="194" t="str">
        <f t="shared" si="14"/>
        <v/>
      </c>
      <c r="AL114" s="200"/>
      <c r="AM114" s="198"/>
      <c r="AN114" s="194"/>
      <c r="AO114" s="194"/>
      <c r="AP114" s="194" t="str">
        <f t="shared" si="15"/>
        <v/>
      </c>
      <c r="AQ114" s="200"/>
      <c r="AR114" s="198"/>
      <c r="AS114" s="194"/>
      <c r="AT114" s="194"/>
      <c r="AU114" s="194" t="str">
        <f t="shared" si="16"/>
        <v/>
      </c>
      <c r="AV114" s="200"/>
      <c r="AW114" s="198"/>
      <c r="AX114" s="194"/>
      <c r="AY114" s="194"/>
      <c r="AZ114" s="194" t="str">
        <f t="shared" si="17"/>
        <v/>
      </c>
      <c r="BA114" s="200"/>
      <c r="BB114" s="198"/>
      <c r="BC114" s="194"/>
      <c r="BD114" s="194"/>
      <c r="BE114" s="194" t="str">
        <f t="shared" si="18"/>
        <v/>
      </c>
      <c r="BF114" s="200"/>
      <c r="BG114" s="198"/>
      <c r="BH114" s="194"/>
      <c r="BI114" s="194"/>
      <c r="BJ114" s="194" t="str">
        <f t="shared" si="19"/>
        <v/>
      </c>
      <c r="BK114" s="200"/>
      <c r="BL114" s="198"/>
      <c r="BM114" s="194"/>
      <c r="BN114" s="194"/>
      <c r="BO114" s="194" t="str">
        <f t="shared" si="20"/>
        <v/>
      </c>
      <c r="BP114" s="200"/>
      <c r="BQ114" s="198"/>
    </row>
    <row r="115" spans="1:69" ht="14.4">
      <c r="A115" s="120"/>
      <c r="B115" s="120"/>
      <c r="C115" s="120"/>
      <c r="D115" s="120"/>
      <c r="E115" s="194"/>
      <c r="F115" s="194"/>
      <c r="G115" s="194"/>
      <c r="H115" s="195"/>
      <c r="I115" s="195"/>
      <c r="J115" s="195"/>
      <c r="K115" s="196"/>
      <c r="L115" s="218"/>
      <c r="M115" s="198"/>
      <c r="N115" s="198"/>
      <c r="O115" s="198"/>
      <c r="P115" s="195"/>
      <c r="Q115" s="195"/>
      <c r="R115" s="198"/>
      <c r="S115" s="198"/>
      <c r="T115" s="194"/>
      <c r="U115" s="194"/>
      <c r="V115" s="194" t="str">
        <f t="shared" si="11"/>
        <v/>
      </c>
      <c r="W115" s="200"/>
      <c r="X115" s="198"/>
      <c r="Y115" s="194"/>
      <c r="Z115" s="194"/>
      <c r="AA115" s="194" t="str">
        <f t="shared" si="12"/>
        <v/>
      </c>
      <c r="AB115" s="200"/>
      <c r="AC115" s="198"/>
      <c r="AD115" s="194"/>
      <c r="AE115" s="194"/>
      <c r="AF115" s="194" t="str">
        <f t="shared" si="13"/>
        <v/>
      </c>
      <c r="AG115" s="200"/>
      <c r="AH115" s="198"/>
      <c r="AI115" s="194"/>
      <c r="AJ115" s="194"/>
      <c r="AK115" s="194" t="str">
        <f t="shared" si="14"/>
        <v/>
      </c>
      <c r="AL115" s="200"/>
      <c r="AM115" s="198"/>
      <c r="AN115" s="194"/>
      <c r="AO115" s="194"/>
      <c r="AP115" s="194" t="str">
        <f t="shared" si="15"/>
        <v/>
      </c>
      <c r="AQ115" s="200"/>
      <c r="AR115" s="198"/>
      <c r="AS115" s="194"/>
      <c r="AT115" s="194"/>
      <c r="AU115" s="194" t="str">
        <f t="shared" si="16"/>
        <v/>
      </c>
      <c r="AV115" s="200"/>
      <c r="AW115" s="198"/>
      <c r="AX115" s="194"/>
      <c r="AY115" s="194"/>
      <c r="AZ115" s="194" t="str">
        <f t="shared" si="17"/>
        <v/>
      </c>
      <c r="BA115" s="200"/>
      <c r="BB115" s="198"/>
      <c r="BC115" s="194"/>
      <c r="BD115" s="194"/>
      <c r="BE115" s="194" t="str">
        <f t="shared" si="18"/>
        <v/>
      </c>
      <c r="BF115" s="200"/>
      <c r="BG115" s="198"/>
      <c r="BH115" s="194"/>
      <c r="BI115" s="194"/>
      <c r="BJ115" s="194" t="str">
        <f t="shared" si="19"/>
        <v/>
      </c>
      <c r="BK115" s="200"/>
      <c r="BL115" s="198"/>
      <c r="BM115" s="194"/>
      <c r="BN115" s="194"/>
      <c r="BO115" s="194" t="str">
        <f t="shared" si="20"/>
        <v/>
      </c>
      <c r="BP115" s="200"/>
      <c r="BQ115" s="198"/>
    </row>
    <row r="116" spans="1:69" ht="14.4">
      <c r="A116" s="120"/>
      <c r="B116" s="120"/>
      <c r="C116" s="120"/>
      <c r="D116" s="120"/>
      <c r="E116" s="194"/>
      <c r="F116" s="194"/>
      <c r="G116" s="194"/>
      <c r="H116" s="195"/>
      <c r="I116" s="195"/>
      <c r="J116" s="195"/>
      <c r="K116" s="196"/>
      <c r="L116" s="218"/>
      <c r="M116" s="198"/>
      <c r="N116" s="198"/>
      <c r="O116" s="198"/>
      <c r="P116" s="195"/>
      <c r="Q116" s="195"/>
      <c r="R116" s="198"/>
      <c r="S116" s="198"/>
      <c r="T116" s="194"/>
      <c r="U116" s="194"/>
      <c r="V116" s="194" t="str">
        <f t="shared" si="11"/>
        <v/>
      </c>
      <c r="W116" s="200"/>
      <c r="X116" s="198"/>
      <c r="Y116" s="194"/>
      <c r="Z116" s="194"/>
      <c r="AA116" s="194" t="str">
        <f t="shared" si="12"/>
        <v/>
      </c>
      <c r="AB116" s="200"/>
      <c r="AC116" s="198"/>
      <c r="AD116" s="194"/>
      <c r="AE116" s="194"/>
      <c r="AF116" s="194" t="str">
        <f t="shared" si="13"/>
        <v/>
      </c>
      <c r="AG116" s="200"/>
      <c r="AH116" s="198"/>
      <c r="AI116" s="194"/>
      <c r="AJ116" s="194"/>
      <c r="AK116" s="194" t="str">
        <f t="shared" si="14"/>
        <v/>
      </c>
      <c r="AL116" s="200"/>
      <c r="AM116" s="198"/>
      <c r="AN116" s="194"/>
      <c r="AO116" s="194"/>
      <c r="AP116" s="194" t="str">
        <f t="shared" si="15"/>
        <v/>
      </c>
      <c r="AQ116" s="200"/>
      <c r="AR116" s="198"/>
      <c r="AS116" s="194"/>
      <c r="AT116" s="194"/>
      <c r="AU116" s="194" t="str">
        <f t="shared" si="16"/>
        <v/>
      </c>
      <c r="AV116" s="200"/>
      <c r="AW116" s="198"/>
      <c r="AX116" s="194"/>
      <c r="AY116" s="194"/>
      <c r="AZ116" s="194" t="str">
        <f t="shared" si="17"/>
        <v/>
      </c>
      <c r="BA116" s="200"/>
      <c r="BB116" s="198"/>
      <c r="BC116" s="194"/>
      <c r="BD116" s="194"/>
      <c r="BE116" s="194" t="str">
        <f t="shared" si="18"/>
        <v/>
      </c>
      <c r="BF116" s="200"/>
      <c r="BG116" s="198"/>
      <c r="BH116" s="194"/>
      <c r="BI116" s="194"/>
      <c r="BJ116" s="194" t="str">
        <f t="shared" si="19"/>
        <v/>
      </c>
      <c r="BK116" s="200"/>
      <c r="BL116" s="198"/>
      <c r="BM116" s="194"/>
      <c r="BN116" s="194"/>
      <c r="BO116" s="194" t="str">
        <f t="shared" si="20"/>
        <v/>
      </c>
      <c r="BP116" s="200"/>
      <c r="BQ116" s="198"/>
    </row>
    <row r="117" spans="1:69" ht="14.4">
      <c r="A117" s="120"/>
      <c r="B117" s="120"/>
      <c r="C117" s="120"/>
      <c r="D117" s="120"/>
      <c r="E117" s="194"/>
      <c r="F117" s="194"/>
      <c r="G117" s="194"/>
      <c r="H117" s="195"/>
      <c r="I117" s="195"/>
      <c r="J117" s="195"/>
      <c r="K117" s="196"/>
      <c r="L117" s="218"/>
      <c r="M117" s="198"/>
      <c r="N117" s="198"/>
      <c r="O117" s="198"/>
      <c r="P117" s="195"/>
      <c r="Q117" s="195"/>
      <c r="R117" s="198"/>
      <c r="S117" s="198"/>
      <c r="T117" s="194"/>
      <c r="U117" s="194"/>
      <c r="V117" s="194" t="str">
        <f t="shared" si="11"/>
        <v/>
      </c>
      <c r="W117" s="200"/>
      <c r="X117" s="198"/>
      <c r="Y117" s="194"/>
      <c r="Z117" s="194"/>
      <c r="AA117" s="194" t="str">
        <f t="shared" si="12"/>
        <v/>
      </c>
      <c r="AB117" s="200"/>
      <c r="AC117" s="198"/>
      <c r="AD117" s="194"/>
      <c r="AE117" s="194"/>
      <c r="AF117" s="194" t="str">
        <f t="shared" si="13"/>
        <v/>
      </c>
      <c r="AG117" s="200"/>
      <c r="AH117" s="198"/>
      <c r="AI117" s="194"/>
      <c r="AJ117" s="194"/>
      <c r="AK117" s="194" t="str">
        <f t="shared" si="14"/>
        <v/>
      </c>
      <c r="AL117" s="200"/>
      <c r="AM117" s="198"/>
      <c r="AN117" s="194"/>
      <c r="AO117" s="194"/>
      <c r="AP117" s="194" t="str">
        <f t="shared" si="15"/>
        <v/>
      </c>
      <c r="AQ117" s="200"/>
      <c r="AR117" s="198"/>
      <c r="AS117" s="194"/>
      <c r="AT117" s="194"/>
      <c r="AU117" s="194" t="str">
        <f t="shared" si="16"/>
        <v/>
      </c>
      <c r="AV117" s="200"/>
      <c r="AW117" s="198"/>
      <c r="AX117" s="194"/>
      <c r="AY117" s="194"/>
      <c r="AZ117" s="194" t="str">
        <f t="shared" si="17"/>
        <v/>
      </c>
      <c r="BA117" s="200"/>
      <c r="BB117" s="198"/>
      <c r="BC117" s="194"/>
      <c r="BD117" s="194"/>
      <c r="BE117" s="194" t="str">
        <f t="shared" si="18"/>
        <v/>
      </c>
      <c r="BF117" s="200"/>
      <c r="BG117" s="198"/>
      <c r="BH117" s="194"/>
      <c r="BI117" s="194"/>
      <c r="BJ117" s="194" t="str">
        <f t="shared" si="19"/>
        <v/>
      </c>
      <c r="BK117" s="200"/>
      <c r="BL117" s="198"/>
      <c r="BM117" s="194"/>
      <c r="BN117" s="194"/>
      <c r="BO117" s="194" t="str">
        <f t="shared" si="20"/>
        <v/>
      </c>
      <c r="BP117" s="200"/>
      <c r="BQ117" s="198"/>
    </row>
    <row r="118" spans="1:69" ht="14.4">
      <c r="A118" s="120"/>
      <c r="B118" s="120"/>
      <c r="C118" s="120"/>
      <c r="D118" s="120"/>
      <c r="E118" s="194"/>
      <c r="F118" s="194"/>
      <c r="G118" s="194"/>
      <c r="H118" s="195"/>
      <c r="I118" s="195"/>
      <c r="J118" s="195"/>
      <c r="K118" s="196"/>
      <c r="L118" s="218"/>
      <c r="M118" s="198"/>
      <c r="N118" s="198"/>
      <c r="O118" s="198"/>
      <c r="P118" s="195"/>
      <c r="Q118" s="195"/>
      <c r="R118" s="198"/>
      <c r="S118" s="198"/>
      <c r="T118" s="194"/>
      <c r="U118" s="194"/>
      <c r="V118" s="194" t="str">
        <f t="shared" si="11"/>
        <v/>
      </c>
      <c r="W118" s="200"/>
      <c r="X118" s="198"/>
      <c r="Y118" s="194"/>
      <c r="Z118" s="194"/>
      <c r="AA118" s="194" t="str">
        <f t="shared" si="12"/>
        <v/>
      </c>
      <c r="AB118" s="200"/>
      <c r="AC118" s="198"/>
      <c r="AD118" s="194"/>
      <c r="AE118" s="194"/>
      <c r="AF118" s="194" t="str">
        <f t="shared" si="13"/>
        <v/>
      </c>
      <c r="AG118" s="200"/>
      <c r="AH118" s="198"/>
      <c r="AI118" s="194"/>
      <c r="AJ118" s="194"/>
      <c r="AK118" s="194" t="str">
        <f t="shared" si="14"/>
        <v/>
      </c>
      <c r="AL118" s="200"/>
      <c r="AM118" s="198"/>
      <c r="AN118" s="194"/>
      <c r="AO118" s="194"/>
      <c r="AP118" s="194" t="str">
        <f t="shared" si="15"/>
        <v/>
      </c>
      <c r="AQ118" s="200"/>
      <c r="AR118" s="198"/>
      <c r="AS118" s="194"/>
      <c r="AT118" s="194"/>
      <c r="AU118" s="194" t="str">
        <f t="shared" si="16"/>
        <v/>
      </c>
      <c r="AV118" s="200"/>
      <c r="AW118" s="198"/>
      <c r="AX118" s="194"/>
      <c r="AY118" s="194"/>
      <c r="AZ118" s="194" t="str">
        <f t="shared" si="17"/>
        <v/>
      </c>
      <c r="BA118" s="200"/>
      <c r="BB118" s="198"/>
      <c r="BC118" s="194"/>
      <c r="BD118" s="194"/>
      <c r="BE118" s="194" t="str">
        <f t="shared" si="18"/>
        <v/>
      </c>
      <c r="BF118" s="200"/>
      <c r="BG118" s="198"/>
      <c r="BH118" s="194"/>
      <c r="BI118" s="194"/>
      <c r="BJ118" s="194" t="str">
        <f t="shared" si="19"/>
        <v/>
      </c>
      <c r="BK118" s="200"/>
      <c r="BL118" s="198"/>
      <c r="BM118" s="194"/>
      <c r="BN118" s="194"/>
      <c r="BO118" s="194" t="str">
        <f t="shared" si="20"/>
        <v/>
      </c>
      <c r="BP118" s="200"/>
      <c r="BQ118" s="198"/>
    </row>
    <row r="119" spans="1:69" ht="14.4">
      <c r="A119" s="120"/>
      <c r="B119" s="120"/>
      <c r="C119" s="120"/>
      <c r="D119" s="120"/>
      <c r="E119" s="194"/>
      <c r="F119" s="194"/>
      <c r="G119" s="194"/>
      <c r="H119" s="195"/>
      <c r="I119" s="195"/>
      <c r="J119" s="195"/>
      <c r="K119" s="196"/>
      <c r="L119" s="218"/>
      <c r="M119" s="198"/>
      <c r="N119" s="198"/>
      <c r="O119" s="198"/>
      <c r="P119" s="195"/>
      <c r="Q119" s="195"/>
      <c r="R119" s="198"/>
      <c r="S119" s="198"/>
      <c r="T119" s="194"/>
      <c r="U119" s="194"/>
      <c r="V119" s="194" t="str">
        <f t="shared" si="11"/>
        <v/>
      </c>
      <c r="W119" s="200"/>
      <c r="X119" s="198"/>
      <c r="Y119" s="194"/>
      <c r="Z119" s="194"/>
      <c r="AA119" s="194" t="str">
        <f t="shared" si="12"/>
        <v/>
      </c>
      <c r="AB119" s="200"/>
      <c r="AC119" s="198"/>
      <c r="AD119" s="194"/>
      <c r="AE119" s="194"/>
      <c r="AF119" s="194" t="str">
        <f t="shared" si="13"/>
        <v/>
      </c>
      <c r="AG119" s="200"/>
      <c r="AH119" s="198"/>
      <c r="AI119" s="194"/>
      <c r="AJ119" s="194"/>
      <c r="AK119" s="194" t="str">
        <f t="shared" si="14"/>
        <v/>
      </c>
      <c r="AL119" s="200"/>
      <c r="AM119" s="198"/>
      <c r="AN119" s="194"/>
      <c r="AO119" s="194"/>
      <c r="AP119" s="194" t="str">
        <f t="shared" si="15"/>
        <v/>
      </c>
      <c r="AQ119" s="200"/>
      <c r="AR119" s="198"/>
      <c r="AS119" s="194"/>
      <c r="AT119" s="194"/>
      <c r="AU119" s="194" t="str">
        <f t="shared" si="16"/>
        <v/>
      </c>
      <c r="AV119" s="200"/>
      <c r="AW119" s="198"/>
      <c r="AX119" s="194"/>
      <c r="AY119" s="194"/>
      <c r="AZ119" s="194" t="str">
        <f t="shared" si="17"/>
        <v/>
      </c>
      <c r="BA119" s="200"/>
      <c r="BB119" s="198"/>
      <c r="BC119" s="194"/>
      <c r="BD119" s="194"/>
      <c r="BE119" s="194" t="str">
        <f t="shared" si="18"/>
        <v/>
      </c>
      <c r="BF119" s="200"/>
      <c r="BG119" s="198"/>
      <c r="BH119" s="194"/>
      <c r="BI119" s="194"/>
      <c r="BJ119" s="194" t="str">
        <f t="shared" si="19"/>
        <v/>
      </c>
      <c r="BK119" s="200"/>
      <c r="BL119" s="198"/>
      <c r="BM119" s="194"/>
      <c r="BN119" s="194"/>
      <c r="BO119" s="194" t="str">
        <f t="shared" si="20"/>
        <v/>
      </c>
      <c r="BP119" s="200"/>
      <c r="BQ119" s="198"/>
    </row>
    <row r="120" spans="1:69" ht="14.4">
      <c r="A120" s="120"/>
      <c r="B120" s="120"/>
      <c r="C120" s="120"/>
      <c r="D120" s="120"/>
      <c r="E120" s="194"/>
      <c r="F120" s="194"/>
      <c r="G120" s="194"/>
      <c r="H120" s="195"/>
      <c r="I120" s="195"/>
      <c r="J120" s="195"/>
      <c r="K120" s="196"/>
      <c r="L120" s="218"/>
      <c r="M120" s="198"/>
      <c r="N120" s="198"/>
      <c r="O120" s="198"/>
      <c r="P120" s="195"/>
      <c r="Q120" s="195"/>
      <c r="R120" s="198"/>
      <c r="S120" s="198"/>
      <c r="T120" s="194"/>
      <c r="U120" s="194"/>
      <c r="V120" s="194" t="str">
        <f t="shared" si="11"/>
        <v/>
      </c>
      <c r="W120" s="200"/>
      <c r="X120" s="198"/>
      <c r="Y120" s="194"/>
      <c r="Z120" s="194"/>
      <c r="AA120" s="194" t="str">
        <f t="shared" si="12"/>
        <v/>
      </c>
      <c r="AB120" s="200"/>
      <c r="AC120" s="198"/>
      <c r="AD120" s="194"/>
      <c r="AE120" s="194"/>
      <c r="AF120" s="194" t="str">
        <f t="shared" si="13"/>
        <v/>
      </c>
      <c r="AG120" s="200"/>
      <c r="AH120" s="198"/>
      <c r="AI120" s="194"/>
      <c r="AJ120" s="194"/>
      <c r="AK120" s="194" t="str">
        <f t="shared" si="14"/>
        <v/>
      </c>
      <c r="AL120" s="200"/>
      <c r="AM120" s="198"/>
      <c r="AN120" s="194"/>
      <c r="AO120" s="194"/>
      <c r="AP120" s="194" t="str">
        <f t="shared" si="15"/>
        <v/>
      </c>
      <c r="AQ120" s="200"/>
      <c r="AR120" s="198"/>
      <c r="AS120" s="194"/>
      <c r="AT120" s="194"/>
      <c r="AU120" s="194" t="str">
        <f t="shared" si="16"/>
        <v/>
      </c>
      <c r="AV120" s="200"/>
      <c r="AW120" s="198"/>
      <c r="AX120" s="194"/>
      <c r="AY120" s="194"/>
      <c r="AZ120" s="194" t="str">
        <f t="shared" si="17"/>
        <v/>
      </c>
      <c r="BA120" s="200"/>
      <c r="BB120" s="198"/>
      <c r="BC120" s="194"/>
      <c r="BD120" s="194"/>
      <c r="BE120" s="194" t="str">
        <f t="shared" si="18"/>
        <v/>
      </c>
      <c r="BF120" s="200"/>
      <c r="BG120" s="198"/>
      <c r="BH120" s="194"/>
      <c r="BI120" s="194"/>
      <c r="BJ120" s="194" t="str">
        <f t="shared" si="19"/>
        <v/>
      </c>
      <c r="BK120" s="200"/>
      <c r="BL120" s="198"/>
      <c r="BM120" s="194"/>
      <c r="BN120" s="194"/>
      <c r="BO120" s="194" t="str">
        <f t="shared" si="20"/>
        <v/>
      </c>
      <c r="BP120" s="200"/>
      <c r="BQ120" s="198"/>
    </row>
    <row r="121" spans="1:69" ht="14.4">
      <c r="A121" s="120"/>
      <c r="B121" s="120"/>
      <c r="C121" s="120"/>
      <c r="D121" s="120"/>
      <c r="E121" s="194"/>
      <c r="F121" s="194"/>
      <c r="G121" s="194"/>
      <c r="H121" s="195"/>
      <c r="I121" s="195"/>
      <c r="J121" s="195"/>
      <c r="K121" s="196"/>
      <c r="L121" s="218"/>
      <c r="M121" s="198"/>
      <c r="N121" s="198"/>
      <c r="O121" s="198"/>
      <c r="P121" s="195"/>
      <c r="Q121" s="195"/>
      <c r="R121" s="198"/>
      <c r="S121" s="198"/>
      <c r="T121" s="194"/>
      <c r="U121" s="194"/>
      <c r="V121" s="194" t="str">
        <f t="shared" si="11"/>
        <v/>
      </c>
      <c r="W121" s="200"/>
      <c r="X121" s="198"/>
      <c r="Y121" s="194"/>
      <c r="Z121" s="194"/>
      <c r="AA121" s="194" t="str">
        <f t="shared" si="12"/>
        <v/>
      </c>
      <c r="AB121" s="200"/>
      <c r="AC121" s="198"/>
      <c r="AD121" s="194"/>
      <c r="AE121" s="194"/>
      <c r="AF121" s="194" t="str">
        <f t="shared" si="13"/>
        <v/>
      </c>
      <c r="AG121" s="200"/>
      <c r="AH121" s="198"/>
      <c r="AI121" s="194"/>
      <c r="AJ121" s="194"/>
      <c r="AK121" s="194" t="str">
        <f t="shared" si="14"/>
        <v/>
      </c>
      <c r="AL121" s="200"/>
      <c r="AM121" s="198"/>
      <c r="AN121" s="194"/>
      <c r="AO121" s="194"/>
      <c r="AP121" s="194" t="str">
        <f t="shared" si="15"/>
        <v/>
      </c>
      <c r="AQ121" s="200"/>
      <c r="AR121" s="198"/>
      <c r="AS121" s="194"/>
      <c r="AT121" s="194"/>
      <c r="AU121" s="194" t="str">
        <f t="shared" si="16"/>
        <v/>
      </c>
      <c r="AV121" s="200"/>
      <c r="AW121" s="198"/>
      <c r="AX121" s="194"/>
      <c r="AY121" s="194"/>
      <c r="AZ121" s="194" t="str">
        <f t="shared" si="17"/>
        <v/>
      </c>
      <c r="BA121" s="200"/>
      <c r="BB121" s="198"/>
      <c r="BC121" s="194"/>
      <c r="BD121" s="194"/>
      <c r="BE121" s="194" t="str">
        <f t="shared" si="18"/>
        <v/>
      </c>
      <c r="BF121" s="200"/>
      <c r="BG121" s="198"/>
      <c r="BH121" s="194"/>
      <c r="BI121" s="194"/>
      <c r="BJ121" s="194" t="str">
        <f t="shared" si="19"/>
        <v/>
      </c>
      <c r="BK121" s="200"/>
      <c r="BL121" s="198"/>
      <c r="BM121" s="194"/>
      <c r="BN121" s="194"/>
      <c r="BO121" s="194" t="str">
        <f t="shared" si="20"/>
        <v/>
      </c>
      <c r="BP121" s="200"/>
      <c r="BQ121" s="198"/>
    </row>
    <row r="122" spans="1:69" ht="14.4">
      <c r="A122" s="120"/>
      <c r="B122" s="120"/>
      <c r="C122" s="120"/>
      <c r="D122" s="120"/>
      <c r="E122" s="194"/>
      <c r="F122" s="194"/>
      <c r="G122" s="194"/>
      <c r="H122" s="195"/>
      <c r="I122" s="195"/>
      <c r="J122" s="195"/>
      <c r="K122" s="196"/>
      <c r="L122" s="218"/>
      <c r="M122" s="198"/>
      <c r="N122" s="198"/>
      <c r="O122" s="198"/>
      <c r="P122" s="195"/>
      <c r="Q122" s="195"/>
      <c r="R122" s="198"/>
      <c r="S122" s="198"/>
      <c r="T122" s="194"/>
      <c r="U122" s="194"/>
      <c r="V122" s="194" t="str">
        <f t="shared" si="11"/>
        <v/>
      </c>
      <c r="W122" s="200"/>
      <c r="X122" s="198"/>
      <c r="Y122" s="194"/>
      <c r="Z122" s="194"/>
      <c r="AA122" s="194" t="str">
        <f t="shared" si="12"/>
        <v/>
      </c>
      <c r="AB122" s="200"/>
      <c r="AC122" s="198"/>
      <c r="AD122" s="194"/>
      <c r="AE122" s="194"/>
      <c r="AF122" s="194" t="str">
        <f t="shared" si="13"/>
        <v/>
      </c>
      <c r="AG122" s="200"/>
      <c r="AH122" s="198"/>
      <c r="AI122" s="194"/>
      <c r="AJ122" s="194"/>
      <c r="AK122" s="194" t="str">
        <f t="shared" si="14"/>
        <v/>
      </c>
      <c r="AL122" s="200"/>
      <c r="AM122" s="198"/>
      <c r="AN122" s="194"/>
      <c r="AO122" s="194"/>
      <c r="AP122" s="194" t="str">
        <f t="shared" si="15"/>
        <v/>
      </c>
      <c r="AQ122" s="200"/>
      <c r="AR122" s="198"/>
      <c r="AS122" s="194"/>
      <c r="AT122" s="194"/>
      <c r="AU122" s="194" t="str">
        <f t="shared" si="16"/>
        <v/>
      </c>
      <c r="AV122" s="200"/>
      <c r="AW122" s="198"/>
      <c r="AX122" s="194"/>
      <c r="AY122" s="194"/>
      <c r="AZ122" s="194" t="str">
        <f t="shared" si="17"/>
        <v/>
      </c>
      <c r="BA122" s="200"/>
      <c r="BB122" s="198"/>
      <c r="BC122" s="194"/>
      <c r="BD122" s="194"/>
      <c r="BE122" s="194" t="str">
        <f t="shared" si="18"/>
        <v/>
      </c>
      <c r="BF122" s="200"/>
      <c r="BG122" s="198"/>
      <c r="BH122" s="194"/>
      <c r="BI122" s="194"/>
      <c r="BJ122" s="194" t="str">
        <f t="shared" si="19"/>
        <v/>
      </c>
      <c r="BK122" s="200"/>
      <c r="BL122" s="198"/>
      <c r="BM122" s="194"/>
      <c r="BN122" s="194"/>
      <c r="BO122" s="194" t="str">
        <f t="shared" si="20"/>
        <v/>
      </c>
      <c r="BP122" s="200"/>
      <c r="BQ122" s="198"/>
    </row>
    <row r="123" spans="1:69" ht="14.4">
      <c r="A123" s="120"/>
      <c r="B123" s="120"/>
      <c r="C123" s="120"/>
      <c r="D123" s="120"/>
      <c r="E123" s="194"/>
      <c r="F123" s="194"/>
      <c r="G123" s="194"/>
      <c r="H123" s="195"/>
      <c r="I123" s="195"/>
      <c r="J123" s="195"/>
      <c r="K123" s="196"/>
      <c r="L123" s="218"/>
      <c r="M123" s="198"/>
      <c r="N123" s="198"/>
      <c r="O123" s="198"/>
      <c r="P123" s="195"/>
      <c r="Q123" s="195"/>
      <c r="R123" s="198"/>
      <c r="S123" s="198"/>
      <c r="T123" s="194"/>
      <c r="U123" s="194"/>
      <c r="V123" s="194" t="str">
        <f t="shared" si="11"/>
        <v/>
      </c>
      <c r="W123" s="200"/>
      <c r="X123" s="198"/>
      <c r="Y123" s="194"/>
      <c r="Z123" s="194"/>
      <c r="AA123" s="194" t="str">
        <f t="shared" si="12"/>
        <v/>
      </c>
      <c r="AB123" s="200"/>
      <c r="AC123" s="198"/>
      <c r="AD123" s="194"/>
      <c r="AE123" s="194"/>
      <c r="AF123" s="194" t="str">
        <f t="shared" si="13"/>
        <v/>
      </c>
      <c r="AG123" s="200"/>
      <c r="AH123" s="198"/>
      <c r="AI123" s="194"/>
      <c r="AJ123" s="194"/>
      <c r="AK123" s="194" t="str">
        <f t="shared" si="14"/>
        <v/>
      </c>
      <c r="AL123" s="200"/>
      <c r="AM123" s="198"/>
      <c r="AN123" s="194"/>
      <c r="AO123" s="194"/>
      <c r="AP123" s="194" t="str">
        <f t="shared" si="15"/>
        <v/>
      </c>
      <c r="AQ123" s="200"/>
      <c r="AR123" s="198"/>
      <c r="AS123" s="194"/>
      <c r="AT123" s="194"/>
      <c r="AU123" s="194" t="str">
        <f t="shared" si="16"/>
        <v/>
      </c>
      <c r="AV123" s="200"/>
      <c r="AW123" s="198"/>
      <c r="AX123" s="194"/>
      <c r="AY123" s="194"/>
      <c r="AZ123" s="194" t="str">
        <f t="shared" si="17"/>
        <v/>
      </c>
      <c r="BA123" s="200"/>
      <c r="BB123" s="198"/>
      <c r="BC123" s="194"/>
      <c r="BD123" s="194"/>
      <c r="BE123" s="194" t="str">
        <f t="shared" si="18"/>
        <v/>
      </c>
      <c r="BF123" s="200"/>
      <c r="BG123" s="198"/>
      <c r="BH123" s="194"/>
      <c r="BI123" s="194"/>
      <c r="BJ123" s="194" t="str">
        <f t="shared" si="19"/>
        <v/>
      </c>
      <c r="BK123" s="200"/>
      <c r="BL123" s="198"/>
      <c r="BM123" s="194"/>
      <c r="BN123" s="194"/>
      <c r="BO123" s="194" t="str">
        <f t="shared" si="20"/>
        <v/>
      </c>
      <c r="BP123" s="200"/>
      <c r="BQ123" s="198"/>
    </row>
    <row r="124" spans="1:69" ht="14.4">
      <c r="A124" s="120"/>
      <c r="B124" s="120"/>
      <c r="C124" s="120"/>
      <c r="D124" s="120"/>
      <c r="E124" s="194"/>
      <c r="F124" s="194"/>
      <c r="G124" s="194"/>
      <c r="H124" s="195"/>
      <c r="I124" s="195"/>
      <c r="J124" s="195"/>
      <c r="K124" s="196"/>
      <c r="L124" s="218"/>
      <c r="M124" s="198"/>
      <c r="N124" s="198"/>
      <c r="O124" s="198"/>
      <c r="P124" s="195"/>
      <c r="Q124" s="195"/>
      <c r="R124" s="198"/>
      <c r="S124" s="198"/>
      <c r="T124" s="194"/>
      <c r="U124" s="194"/>
      <c r="V124" s="194" t="str">
        <f t="shared" si="11"/>
        <v/>
      </c>
      <c r="W124" s="200"/>
      <c r="X124" s="198"/>
      <c r="Y124" s="194"/>
      <c r="Z124" s="194"/>
      <c r="AA124" s="194" t="str">
        <f t="shared" si="12"/>
        <v/>
      </c>
      <c r="AB124" s="200"/>
      <c r="AC124" s="198"/>
      <c r="AD124" s="194"/>
      <c r="AE124" s="194"/>
      <c r="AF124" s="194" t="str">
        <f t="shared" si="13"/>
        <v/>
      </c>
      <c r="AG124" s="200"/>
      <c r="AH124" s="198"/>
      <c r="AI124" s="194"/>
      <c r="AJ124" s="194"/>
      <c r="AK124" s="194" t="str">
        <f t="shared" si="14"/>
        <v/>
      </c>
      <c r="AL124" s="200"/>
      <c r="AM124" s="198"/>
      <c r="AN124" s="194"/>
      <c r="AO124" s="194"/>
      <c r="AP124" s="194" t="str">
        <f t="shared" si="15"/>
        <v/>
      </c>
      <c r="AQ124" s="200"/>
      <c r="AR124" s="198"/>
      <c r="AS124" s="194"/>
      <c r="AT124" s="194"/>
      <c r="AU124" s="194" t="str">
        <f t="shared" si="16"/>
        <v/>
      </c>
      <c r="AV124" s="200"/>
      <c r="AW124" s="198"/>
      <c r="AX124" s="194"/>
      <c r="AY124" s="194"/>
      <c r="AZ124" s="194" t="str">
        <f t="shared" si="17"/>
        <v/>
      </c>
      <c r="BA124" s="200"/>
      <c r="BB124" s="198"/>
      <c r="BC124" s="194"/>
      <c r="BD124" s="194"/>
      <c r="BE124" s="194" t="str">
        <f t="shared" si="18"/>
        <v/>
      </c>
      <c r="BF124" s="200"/>
      <c r="BG124" s="198"/>
      <c r="BH124" s="194"/>
      <c r="BI124" s="194"/>
      <c r="BJ124" s="194" t="str">
        <f t="shared" si="19"/>
        <v/>
      </c>
      <c r="BK124" s="200"/>
      <c r="BL124" s="198"/>
      <c r="BM124" s="194"/>
      <c r="BN124" s="194"/>
      <c r="BO124" s="194" t="str">
        <f t="shared" si="20"/>
        <v/>
      </c>
      <c r="BP124" s="200"/>
      <c r="BQ124" s="198"/>
    </row>
    <row r="125" spans="1:69" ht="14.4">
      <c r="A125" s="120"/>
      <c r="B125" s="120"/>
      <c r="C125" s="120"/>
      <c r="D125" s="120"/>
      <c r="E125" s="194"/>
      <c r="F125" s="194"/>
      <c r="G125" s="194"/>
      <c r="H125" s="195"/>
      <c r="I125" s="195"/>
      <c r="J125" s="195"/>
      <c r="K125" s="196"/>
      <c r="L125" s="218"/>
      <c r="M125" s="198"/>
      <c r="N125" s="198"/>
      <c r="O125" s="198"/>
      <c r="P125" s="195"/>
      <c r="Q125" s="195"/>
      <c r="R125" s="198"/>
      <c r="S125" s="198"/>
      <c r="T125" s="194"/>
      <c r="U125" s="194"/>
      <c r="V125" s="194" t="str">
        <f t="shared" si="11"/>
        <v/>
      </c>
      <c r="W125" s="200"/>
      <c r="X125" s="198"/>
      <c r="Y125" s="194"/>
      <c r="Z125" s="194"/>
      <c r="AA125" s="194" t="str">
        <f t="shared" si="12"/>
        <v/>
      </c>
      <c r="AB125" s="200"/>
      <c r="AC125" s="198"/>
      <c r="AD125" s="194"/>
      <c r="AE125" s="194"/>
      <c r="AF125" s="194" t="str">
        <f t="shared" si="13"/>
        <v/>
      </c>
      <c r="AG125" s="200"/>
      <c r="AH125" s="198"/>
      <c r="AI125" s="194"/>
      <c r="AJ125" s="194"/>
      <c r="AK125" s="194" t="str">
        <f t="shared" si="14"/>
        <v/>
      </c>
      <c r="AL125" s="200"/>
      <c r="AM125" s="198"/>
      <c r="AN125" s="194"/>
      <c r="AO125" s="194"/>
      <c r="AP125" s="194" t="str">
        <f t="shared" si="15"/>
        <v/>
      </c>
      <c r="AQ125" s="200"/>
      <c r="AR125" s="198"/>
      <c r="AS125" s="194"/>
      <c r="AT125" s="194"/>
      <c r="AU125" s="194" t="str">
        <f t="shared" si="16"/>
        <v/>
      </c>
      <c r="AV125" s="200"/>
      <c r="AW125" s="198"/>
      <c r="AX125" s="194"/>
      <c r="AY125" s="194"/>
      <c r="AZ125" s="194" t="str">
        <f t="shared" si="17"/>
        <v/>
      </c>
      <c r="BA125" s="200"/>
      <c r="BB125" s="198"/>
      <c r="BC125" s="194"/>
      <c r="BD125" s="194"/>
      <c r="BE125" s="194" t="str">
        <f t="shared" si="18"/>
        <v/>
      </c>
      <c r="BF125" s="200"/>
      <c r="BG125" s="198"/>
      <c r="BH125" s="194"/>
      <c r="BI125" s="194"/>
      <c r="BJ125" s="194" t="str">
        <f t="shared" si="19"/>
        <v/>
      </c>
      <c r="BK125" s="200"/>
      <c r="BL125" s="198"/>
      <c r="BM125" s="194"/>
      <c r="BN125" s="194"/>
      <c r="BO125" s="194" t="str">
        <f t="shared" si="20"/>
        <v/>
      </c>
      <c r="BP125" s="200"/>
      <c r="BQ125" s="198"/>
    </row>
    <row r="126" spans="1:69" ht="14.4">
      <c r="A126" s="120"/>
      <c r="B126" s="120"/>
      <c r="C126" s="120"/>
      <c r="D126" s="120"/>
      <c r="E126" s="194"/>
      <c r="F126" s="194"/>
      <c r="G126" s="194"/>
      <c r="H126" s="195"/>
      <c r="I126" s="195"/>
      <c r="J126" s="195"/>
      <c r="K126" s="196"/>
      <c r="L126" s="218"/>
      <c r="M126" s="198"/>
      <c r="N126" s="198"/>
      <c r="O126" s="198"/>
      <c r="P126" s="195"/>
      <c r="Q126" s="195"/>
      <c r="R126" s="198"/>
      <c r="S126" s="198"/>
      <c r="T126" s="194"/>
      <c r="U126" s="194"/>
      <c r="V126" s="194" t="str">
        <f t="shared" si="11"/>
        <v/>
      </c>
      <c r="W126" s="200"/>
      <c r="X126" s="198"/>
      <c r="Y126" s="194"/>
      <c r="Z126" s="194"/>
      <c r="AA126" s="194" t="str">
        <f t="shared" si="12"/>
        <v/>
      </c>
      <c r="AB126" s="200"/>
      <c r="AC126" s="198"/>
      <c r="AD126" s="194"/>
      <c r="AE126" s="194"/>
      <c r="AF126" s="194" t="str">
        <f t="shared" si="13"/>
        <v/>
      </c>
      <c r="AG126" s="200"/>
      <c r="AH126" s="198"/>
      <c r="AI126" s="194"/>
      <c r="AJ126" s="194"/>
      <c r="AK126" s="194" t="str">
        <f t="shared" si="14"/>
        <v/>
      </c>
      <c r="AL126" s="200"/>
      <c r="AM126" s="198"/>
      <c r="AN126" s="194"/>
      <c r="AO126" s="194"/>
      <c r="AP126" s="194" t="str">
        <f t="shared" si="15"/>
        <v/>
      </c>
      <c r="AQ126" s="200"/>
      <c r="AR126" s="198"/>
      <c r="AS126" s="194"/>
      <c r="AT126" s="194"/>
      <c r="AU126" s="194" t="str">
        <f t="shared" si="16"/>
        <v/>
      </c>
      <c r="AV126" s="200"/>
      <c r="AW126" s="198"/>
      <c r="AX126" s="194"/>
      <c r="AY126" s="194"/>
      <c r="AZ126" s="194" t="str">
        <f t="shared" si="17"/>
        <v/>
      </c>
      <c r="BA126" s="200"/>
      <c r="BB126" s="198"/>
      <c r="BC126" s="194"/>
      <c r="BD126" s="194"/>
      <c r="BE126" s="194" t="str">
        <f t="shared" si="18"/>
        <v/>
      </c>
      <c r="BF126" s="200"/>
      <c r="BG126" s="198"/>
      <c r="BH126" s="194"/>
      <c r="BI126" s="194"/>
      <c r="BJ126" s="194" t="str">
        <f t="shared" si="19"/>
        <v/>
      </c>
      <c r="BK126" s="200"/>
      <c r="BL126" s="198"/>
      <c r="BM126" s="194"/>
      <c r="BN126" s="194"/>
      <c r="BO126" s="194" t="str">
        <f t="shared" si="20"/>
        <v/>
      </c>
      <c r="BP126" s="200"/>
      <c r="BQ126" s="198"/>
    </row>
    <row r="127" spans="1:69" ht="14.4">
      <c r="A127" s="120"/>
      <c r="B127" s="120"/>
      <c r="C127" s="120"/>
      <c r="D127" s="120"/>
      <c r="E127" s="194"/>
      <c r="F127" s="194"/>
      <c r="G127" s="194"/>
      <c r="H127" s="195"/>
      <c r="I127" s="195"/>
      <c r="J127" s="195"/>
      <c r="K127" s="196"/>
      <c r="L127" s="218"/>
      <c r="M127" s="198"/>
      <c r="N127" s="198"/>
      <c r="O127" s="198"/>
      <c r="P127" s="195"/>
      <c r="Q127" s="195"/>
      <c r="R127" s="198"/>
      <c r="S127" s="198"/>
      <c r="T127" s="194"/>
      <c r="U127" s="194"/>
      <c r="V127" s="194" t="str">
        <f t="shared" si="11"/>
        <v/>
      </c>
      <c r="W127" s="200"/>
      <c r="X127" s="198"/>
      <c r="Y127" s="194"/>
      <c r="Z127" s="194"/>
      <c r="AA127" s="194" t="str">
        <f t="shared" si="12"/>
        <v/>
      </c>
      <c r="AB127" s="200"/>
      <c r="AC127" s="198"/>
      <c r="AD127" s="194"/>
      <c r="AE127" s="194"/>
      <c r="AF127" s="194" t="str">
        <f t="shared" si="13"/>
        <v/>
      </c>
      <c r="AG127" s="200"/>
      <c r="AH127" s="198"/>
      <c r="AI127" s="194"/>
      <c r="AJ127" s="194"/>
      <c r="AK127" s="194" t="str">
        <f t="shared" si="14"/>
        <v/>
      </c>
      <c r="AL127" s="200"/>
      <c r="AM127" s="198"/>
      <c r="AN127" s="194"/>
      <c r="AO127" s="194"/>
      <c r="AP127" s="194" t="str">
        <f t="shared" si="15"/>
        <v/>
      </c>
      <c r="AQ127" s="200"/>
      <c r="AR127" s="198"/>
      <c r="AS127" s="194"/>
      <c r="AT127" s="194"/>
      <c r="AU127" s="194" t="str">
        <f t="shared" si="16"/>
        <v/>
      </c>
      <c r="AV127" s="200"/>
      <c r="AW127" s="198"/>
      <c r="AX127" s="194"/>
      <c r="AY127" s="194"/>
      <c r="AZ127" s="194" t="str">
        <f t="shared" si="17"/>
        <v/>
      </c>
      <c r="BA127" s="200"/>
      <c r="BB127" s="198"/>
      <c r="BC127" s="194"/>
      <c r="BD127" s="194"/>
      <c r="BE127" s="194" t="str">
        <f t="shared" si="18"/>
        <v/>
      </c>
      <c r="BF127" s="200"/>
      <c r="BG127" s="198"/>
      <c r="BH127" s="194"/>
      <c r="BI127" s="194"/>
      <c r="BJ127" s="194" t="str">
        <f t="shared" si="19"/>
        <v/>
      </c>
      <c r="BK127" s="200"/>
      <c r="BL127" s="198"/>
      <c r="BM127" s="194"/>
      <c r="BN127" s="194"/>
      <c r="BO127" s="194" t="str">
        <f t="shared" si="20"/>
        <v/>
      </c>
      <c r="BP127" s="200"/>
      <c r="BQ127" s="198"/>
    </row>
    <row r="128" spans="1:69" ht="14.4">
      <c r="A128" s="120"/>
      <c r="B128" s="120"/>
      <c r="C128" s="120"/>
      <c r="D128" s="120"/>
      <c r="E128" s="194"/>
      <c r="F128" s="194"/>
      <c r="G128" s="194"/>
      <c r="H128" s="195"/>
      <c r="I128" s="195"/>
      <c r="J128" s="195"/>
      <c r="K128" s="196"/>
      <c r="L128" s="218"/>
      <c r="M128" s="198"/>
      <c r="N128" s="198"/>
      <c r="O128" s="198"/>
      <c r="P128" s="195"/>
      <c r="Q128" s="195"/>
      <c r="R128" s="198"/>
      <c r="S128" s="198"/>
      <c r="T128" s="194"/>
      <c r="U128" s="194"/>
      <c r="V128" s="194" t="str">
        <f t="shared" si="11"/>
        <v/>
      </c>
      <c r="W128" s="200"/>
      <c r="X128" s="198"/>
      <c r="Y128" s="194"/>
      <c r="Z128" s="194"/>
      <c r="AA128" s="194" t="str">
        <f t="shared" si="12"/>
        <v/>
      </c>
      <c r="AB128" s="200"/>
      <c r="AC128" s="198"/>
      <c r="AD128" s="194"/>
      <c r="AE128" s="194"/>
      <c r="AF128" s="194" t="str">
        <f t="shared" si="13"/>
        <v/>
      </c>
      <c r="AG128" s="200"/>
      <c r="AH128" s="198"/>
      <c r="AI128" s="194"/>
      <c r="AJ128" s="194"/>
      <c r="AK128" s="194" t="str">
        <f t="shared" si="14"/>
        <v/>
      </c>
      <c r="AL128" s="200"/>
      <c r="AM128" s="198"/>
      <c r="AN128" s="194"/>
      <c r="AO128" s="194"/>
      <c r="AP128" s="194" t="str">
        <f t="shared" si="15"/>
        <v/>
      </c>
      <c r="AQ128" s="200"/>
      <c r="AR128" s="198"/>
      <c r="AS128" s="194"/>
      <c r="AT128" s="194"/>
      <c r="AU128" s="194" t="str">
        <f t="shared" si="16"/>
        <v/>
      </c>
      <c r="AV128" s="200"/>
      <c r="AW128" s="198"/>
      <c r="AX128" s="194"/>
      <c r="AY128" s="194"/>
      <c r="AZ128" s="194" t="str">
        <f t="shared" si="17"/>
        <v/>
      </c>
      <c r="BA128" s="200"/>
      <c r="BB128" s="198"/>
      <c r="BC128" s="194"/>
      <c r="BD128" s="194"/>
      <c r="BE128" s="194" t="str">
        <f t="shared" si="18"/>
        <v/>
      </c>
      <c r="BF128" s="200"/>
      <c r="BG128" s="198"/>
      <c r="BH128" s="194"/>
      <c r="BI128" s="194"/>
      <c r="BJ128" s="194" t="str">
        <f t="shared" si="19"/>
        <v/>
      </c>
      <c r="BK128" s="200"/>
      <c r="BL128" s="198"/>
      <c r="BM128" s="194"/>
      <c r="BN128" s="194"/>
      <c r="BO128" s="194" t="str">
        <f t="shared" si="20"/>
        <v/>
      </c>
      <c r="BP128" s="200"/>
      <c r="BQ128" s="198"/>
    </row>
    <row r="129" spans="1:69" ht="14.4">
      <c r="A129" s="120"/>
      <c r="B129" s="120"/>
      <c r="C129" s="120"/>
      <c r="D129" s="120"/>
      <c r="E129" s="194"/>
      <c r="F129" s="194"/>
      <c r="G129" s="194"/>
      <c r="H129" s="195"/>
      <c r="I129" s="195"/>
      <c r="J129" s="195"/>
      <c r="K129" s="196"/>
      <c r="L129" s="218"/>
      <c r="M129" s="198"/>
      <c r="N129" s="198"/>
      <c r="O129" s="198"/>
      <c r="P129" s="195"/>
      <c r="Q129" s="195"/>
      <c r="R129" s="198"/>
      <c r="S129" s="198"/>
      <c r="T129" s="194"/>
      <c r="U129" s="194"/>
      <c r="V129" s="194" t="str">
        <f t="shared" si="11"/>
        <v/>
      </c>
      <c r="W129" s="200"/>
      <c r="X129" s="198"/>
      <c r="Y129" s="194"/>
      <c r="Z129" s="194"/>
      <c r="AA129" s="194" t="str">
        <f t="shared" si="12"/>
        <v/>
      </c>
      <c r="AB129" s="200"/>
      <c r="AC129" s="198"/>
      <c r="AD129" s="194"/>
      <c r="AE129" s="194"/>
      <c r="AF129" s="194" t="str">
        <f t="shared" si="13"/>
        <v/>
      </c>
      <c r="AG129" s="200"/>
      <c r="AH129" s="198"/>
      <c r="AI129" s="194"/>
      <c r="AJ129" s="194"/>
      <c r="AK129" s="194" t="str">
        <f t="shared" si="14"/>
        <v/>
      </c>
      <c r="AL129" s="200"/>
      <c r="AM129" s="198"/>
      <c r="AN129" s="194"/>
      <c r="AO129" s="194"/>
      <c r="AP129" s="194" t="str">
        <f t="shared" si="15"/>
        <v/>
      </c>
      <c r="AQ129" s="200"/>
      <c r="AR129" s="198"/>
      <c r="AS129" s="194"/>
      <c r="AT129" s="194"/>
      <c r="AU129" s="194" t="str">
        <f t="shared" si="16"/>
        <v/>
      </c>
      <c r="AV129" s="200"/>
      <c r="AW129" s="198"/>
      <c r="AX129" s="194"/>
      <c r="AY129" s="194"/>
      <c r="AZ129" s="194" t="str">
        <f t="shared" si="17"/>
        <v/>
      </c>
      <c r="BA129" s="200"/>
      <c r="BB129" s="198"/>
      <c r="BC129" s="194"/>
      <c r="BD129" s="194"/>
      <c r="BE129" s="194" t="str">
        <f t="shared" si="18"/>
        <v/>
      </c>
      <c r="BF129" s="200"/>
      <c r="BG129" s="198"/>
      <c r="BH129" s="194"/>
      <c r="BI129" s="194"/>
      <c r="BJ129" s="194" t="str">
        <f t="shared" si="19"/>
        <v/>
      </c>
      <c r="BK129" s="200"/>
      <c r="BL129" s="198"/>
      <c r="BM129" s="194"/>
      <c r="BN129" s="194"/>
      <c r="BO129" s="194" t="str">
        <f t="shared" si="20"/>
        <v/>
      </c>
      <c r="BP129" s="200"/>
      <c r="BQ129" s="198"/>
    </row>
    <row r="130" spans="1:69" ht="14.4">
      <c r="A130" s="120"/>
      <c r="B130" s="120"/>
      <c r="C130" s="120"/>
      <c r="D130" s="120"/>
      <c r="E130" s="194"/>
      <c r="F130" s="194"/>
      <c r="G130" s="194"/>
      <c r="H130" s="195"/>
      <c r="I130" s="195"/>
      <c r="J130" s="195"/>
      <c r="K130" s="196"/>
      <c r="L130" s="218"/>
      <c r="M130" s="198"/>
      <c r="N130" s="198"/>
      <c r="O130" s="198"/>
      <c r="P130" s="195"/>
      <c r="Q130" s="195"/>
      <c r="R130" s="198"/>
      <c r="S130" s="198"/>
      <c r="T130" s="194"/>
      <c r="U130" s="194"/>
      <c r="V130" s="194" t="str">
        <f t="shared" si="11"/>
        <v/>
      </c>
      <c r="W130" s="200"/>
      <c r="X130" s="198"/>
      <c r="Y130" s="194"/>
      <c r="Z130" s="194"/>
      <c r="AA130" s="194" t="str">
        <f t="shared" si="12"/>
        <v/>
      </c>
      <c r="AB130" s="200"/>
      <c r="AC130" s="198"/>
      <c r="AD130" s="194"/>
      <c r="AE130" s="194"/>
      <c r="AF130" s="194" t="str">
        <f t="shared" si="13"/>
        <v/>
      </c>
      <c r="AG130" s="200"/>
      <c r="AH130" s="198"/>
      <c r="AI130" s="194"/>
      <c r="AJ130" s="194"/>
      <c r="AK130" s="194" t="str">
        <f t="shared" si="14"/>
        <v/>
      </c>
      <c r="AL130" s="200"/>
      <c r="AM130" s="198"/>
      <c r="AN130" s="194"/>
      <c r="AO130" s="194"/>
      <c r="AP130" s="194" t="str">
        <f t="shared" si="15"/>
        <v/>
      </c>
      <c r="AQ130" s="200"/>
      <c r="AR130" s="198"/>
      <c r="AS130" s="194"/>
      <c r="AT130" s="194"/>
      <c r="AU130" s="194" t="str">
        <f t="shared" si="16"/>
        <v/>
      </c>
      <c r="AV130" s="200"/>
      <c r="AW130" s="198"/>
      <c r="AX130" s="194"/>
      <c r="AY130" s="194"/>
      <c r="AZ130" s="194" t="str">
        <f t="shared" si="17"/>
        <v/>
      </c>
      <c r="BA130" s="200"/>
      <c r="BB130" s="198"/>
      <c r="BC130" s="194"/>
      <c r="BD130" s="194"/>
      <c r="BE130" s="194" t="str">
        <f t="shared" si="18"/>
        <v/>
      </c>
      <c r="BF130" s="200"/>
      <c r="BG130" s="198"/>
      <c r="BH130" s="194"/>
      <c r="BI130" s="194"/>
      <c r="BJ130" s="194" t="str">
        <f t="shared" si="19"/>
        <v/>
      </c>
      <c r="BK130" s="200"/>
      <c r="BL130" s="198"/>
      <c r="BM130" s="194"/>
      <c r="BN130" s="194"/>
      <c r="BO130" s="194" t="str">
        <f t="shared" si="20"/>
        <v/>
      </c>
      <c r="BP130" s="200"/>
      <c r="BQ130" s="198"/>
    </row>
    <row r="131" spans="1:69" ht="14.4">
      <c r="A131" s="120"/>
      <c r="B131" s="120"/>
      <c r="C131" s="120"/>
      <c r="D131" s="120"/>
      <c r="E131" s="194"/>
      <c r="F131" s="194"/>
      <c r="G131" s="194"/>
      <c r="H131" s="195"/>
      <c r="I131" s="195"/>
      <c r="J131" s="195"/>
      <c r="K131" s="196"/>
      <c r="L131" s="218"/>
      <c r="M131" s="198"/>
      <c r="N131" s="198"/>
      <c r="O131" s="198"/>
      <c r="P131" s="195"/>
      <c r="Q131" s="195"/>
      <c r="R131" s="198"/>
      <c r="S131" s="198"/>
      <c r="T131" s="194"/>
      <c r="U131" s="194"/>
      <c r="V131" s="194" t="str">
        <f t="shared" si="11"/>
        <v/>
      </c>
      <c r="W131" s="200"/>
      <c r="X131" s="198"/>
      <c r="Y131" s="194"/>
      <c r="Z131" s="194"/>
      <c r="AA131" s="194" t="str">
        <f t="shared" si="12"/>
        <v/>
      </c>
      <c r="AB131" s="200"/>
      <c r="AC131" s="198"/>
      <c r="AD131" s="194"/>
      <c r="AE131" s="194"/>
      <c r="AF131" s="194" t="str">
        <f t="shared" si="13"/>
        <v/>
      </c>
      <c r="AG131" s="200"/>
      <c r="AH131" s="198"/>
      <c r="AI131" s="194"/>
      <c r="AJ131" s="194"/>
      <c r="AK131" s="194" t="str">
        <f t="shared" si="14"/>
        <v/>
      </c>
      <c r="AL131" s="200"/>
      <c r="AM131" s="198"/>
      <c r="AN131" s="194"/>
      <c r="AO131" s="194"/>
      <c r="AP131" s="194" t="str">
        <f t="shared" si="15"/>
        <v/>
      </c>
      <c r="AQ131" s="200"/>
      <c r="AR131" s="198"/>
      <c r="AS131" s="194"/>
      <c r="AT131" s="194"/>
      <c r="AU131" s="194" t="str">
        <f t="shared" si="16"/>
        <v/>
      </c>
      <c r="AV131" s="200"/>
      <c r="AW131" s="198"/>
      <c r="AX131" s="194"/>
      <c r="AY131" s="194"/>
      <c r="AZ131" s="194" t="str">
        <f t="shared" si="17"/>
        <v/>
      </c>
      <c r="BA131" s="200"/>
      <c r="BB131" s="198"/>
      <c r="BC131" s="194"/>
      <c r="BD131" s="194"/>
      <c r="BE131" s="194" t="str">
        <f t="shared" si="18"/>
        <v/>
      </c>
      <c r="BF131" s="200"/>
      <c r="BG131" s="198"/>
      <c r="BH131" s="194"/>
      <c r="BI131" s="194"/>
      <c r="BJ131" s="194" t="str">
        <f t="shared" si="19"/>
        <v/>
      </c>
      <c r="BK131" s="200"/>
      <c r="BL131" s="198"/>
      <c r="BM131" s="194"/>
      <c r="BN131" s="194"/>
      <c r="BO131" s="194" t="str">
        <f t="shared" si="20"/>
        <v/>
      </c>
      <c r="BP131" s="200"/>
      <c r="BQ131" s="198"/>
    </row>
    <row r="132" spans="1:69" ht="14.4">
      <c r="A132" s="120"/>
      <c r="B132" s="120"/>
      <c r="C132" s="120"/>
      <c r="D132" s="120"/>
      <c r="E132" s="194"/>
      <c r="F132" s="194"/>
      <c r="G132" s="194"/>
      <c r="H132" s="195"/>
      <c r="I132" s="195"/>
      <c r="J132" s="195"/>
      <c r="K132" s="196"/>
      <c r="L132" s="218"/>
      <c r="M132" s="198"/>
      <c r="N132" s="198"/>
      <c r="O132" s="198"/>
      <c r="P132" s="195"/>
      <c r="Q132" s="195"/>
      <c r="R132" s="198"/>
      <c r="S132" s="198"/>
      <c r="T132" s="194"/>
      <c r="U132" s="194"/>
      <c r="V132" s="194" t="str">
        <f t="shared" si="11"/>
        <v/>
      </c>
      <c r="W132" s="200"/>
      <c r="X132" s="198"/>
      <c r="Y132" s="194"/>
      <c r="Z132" s="194"/>
      <c r="AA132" s="194" t="str">
        <f t="shared" si="12"/>
        <v/>
      </c>
      <c r="AB132" s="200"/>
      <c r="AC132" s="198"/>
      <c r="AD132" s="194"/>
      <c r="AE132" s="194"/>
      <c r="AF132" s="194" t="str">
        <f t="shared" si="13"/>
        <v/>
      </c>
      <c r="AG132" s="200"/>
      <c r="AH132" s="198"/>
      <c r="AI132" s="194"/>
      <c r="AJ132" s="194"/>
      <c r="AK132" s="194" t="str">
        <f t="shared" si="14"/>
        <v/>
      </c>
      <c r="AL132" s="200"/>
      <c r="AM132" s="198"/>
      <c r="AN132" s="194"/>
      <c r="AO132" s="194"/>
      <c r="AP132" s="194" t="str">
        <f t="shared" si="15"/>
        <v/>
      </c>
      <c r="AQ132" s="200"/>
      <c r="AR132" s="198"/>
      <c r="AS132" s="194"/>
      <c r="AT132" s="194"/>
      <c r="AU132" s="194" t="str">
        <f t="shared" si="16"/>
        <v/>
      </c>
      <c r="AV132" s="200"/>
      <c r="AW132" s="198"/>
      <c r="AX132" s="194"/>
      <c r="AY132" s="194"/>
      <c r="AZ132" s="194" t="str">
        <f t="shared" si="17"/>
        <v/>
      </c>
      <c r="BA132" s="200"/>
      <c r="BB132" s="198"/>
      <c r="BC132" s="194"/>
      <c r="BD132" s="194"/>
      <c r="BE132" s="194" t="str">
        <f t="shared" si="18"/>
        <v/>
      </c>
      <c r="BF132" s="200"/>
      <c r="BG132" s="198"/>
      <c r="BH132" s="194"/>
      <c r="BI132" s="194"/>
      <c r="BJ132" s="194" t="str">
        <f t="shared" si="19"/>
        <v/>
      </c>
      <c r="BK132" s="200"/>
      <c r="BL132" s="198"/>
      <c r="BM132" s="194"/>
      <c r="BN132" s="194"/>
      <c r="BO132" s="194" t="str">
        <f t="shared" si="20"/>
        <v/>
      </c>
      <c r="BP132" s="200"/>
      <c r="BQ132" s="198"/>
    </row>
    <row r="133" spans="1:69" ht="14.4">
      <c r="A133" s="120"/>
      <c r="B133" s="120"/>
      <c r="C133" s="120"/>
      <c r="D133" s="120"/>
      <c r="E133" s="194"/>
      <c r="F133" s="194"/>
      <c r="G133" s="194"/>
      <c r="H133" s="195"/>
      <c r="I133" s="195"/>
      <c r="J133" s="195"/>
      <c r="K133" s="196"/>
      <c r="L133" s="218"/>
      <c r="M133" s="198"/>
      <c r="N133" s="198"/>
      <c r="O133" s="198"/>
      <c r="P133" s="195"/>
      <c r="Q133" s="195"/>
      <c r="R133" s="198"/>
      <c r="S133" s="198"/>
      <c r="T133" s="194"/>
      <c r="U133" s="194"/>
      <c r="V133" s="194" t="str">
        <f t="shared" si="11"/>
        <v/>
      </c>
      <c r="W133" s="200"/>
      <c r="X133" s="198"/>
      <c r="Y133" s="194"/>
      <c r="Z133" s="194"/>
      <c r="AA133" s="194" t="str">
        <f t="shared" si="12"/>
        <v/>
      </c>
      <c r="AB133" s="200"/>
      <c r="AC133" s="198"/>
      <c r="AD133" s="194"/>
      <c r="AE133" s="194"/>
      <c r="AF133" s="194" t="str">
        <f t="shared" si="13"/>
        <v/>
      </c>
      <c r="AG133" s="200"/>
      <c r="AH133" s="198"/>
      <c r="AI133" s="194"/>
      <c r="AJ133" s="194"/>
      <c r="AK133" s="194" t="str">
        <f t="shared" si="14"/>
        <v/>
      </c>
      <c r="AL133" s="200"/>
      <c r="AM133" s="198"/>
      <c r="AN133" s="194"/>
      <c r="AO133" s="194"/>
      <c r="AP133" s="194" t="str">
        <f t="shared" si="15"/>
        <v/>
      </c>
      <c r="AQ133" s="200"/>
      <c r="AR133" s="198"/>
      <c r="AS133" s="194"/>
      <c r="AT133" s="194"/>
      <c r="AU133" s="194" t="str">
        <f t="shared" si="16"/>
        <v/>
      </c>
      <c r="AV133" s="200"/>
      <c r="AW133" s="198"/>
      <c r="AX133" s="194"/>
      <c r="AY133" s="194"/>
      <c r="AZ133" s="194" t="str">
        <f t="shared" si="17"/>
        <v/>
      </c>
      <c r="BA133" s="200"/>
      <c r="BB133" s="198"/>
      <c r="BC133" s="194"/>
      <c r="BD133" s="194"/>
      <c r="BE133" s="194" t="str">
        <f t="shared" si="18"/>
        <v/>
      </c>
      <c r="BF133" s="200"/>
      <c r="BG133" s="198"/>
      <c r="BH133" s="194"/>
      <c r="BI133" s="194"/>
      <c r="BJ133" s="194" t="str">
        <f t="shared" si="19"/>
        <v/>
      </c>
      <c r="BK133" s="200"/>
      <c r="BL133" s="198"/>
      <c r="BM133" s="194"/>
      <c r="BN133" s="194"/>
      <c r="BO133" s="194" t="str">
        <f t="shared" si="20"/>
        <v/>
      </c>
      <c r="BP133" s="200"/>
      <c r="BQ133" s="198"/>
    </row>
    <row r="134" spans="1:69" ht="14.4">
      <c r="A134" s="120"/>
      <c r="B134" s="120"/>
      <c r="C134" s="120"/>
      <c r="D134" s="120"/>
      <c r="E134" s="194"/>
      <c r="F134" s="194"/>
      <c r="G134" s="194"/>
      <c r="H134" s="195"/>
      <c r="I134" s="195"/>
      <c r="J134" s="195"/>
      <c r="K134" s="196"/>
      <c r="L134" s="218"/>
      <c r="M134" s="198"/>
      <c r="N134" s="198"/>
      <c r="O134" s="198"/>
      <c r="P134" s="195"/>
      <c r="Q134" s="195"/>
      <c r="R134" s="198"/>
      <c r="S134" s="198"/>
      <c r="T134" s="194"/>
      <c r="U134" s="194"/>
      <c r="V134" s="194" t="str">
        <f t="shared" ref="V134:V197" si="21">IF(ISERROR(VLOOKUP(U134,WC_ISIN_Lookup,2,)),"",VLOOKUP(U134,WC_ISIN_Lookup,2,))</f>
        <v/>
      </c>
      <c r="W134" s="200"/>
      <c r="X134" s="198"/>
      <c r="Y134" s="194"/>
      <c r="Z134" s="194"/>
      <c r="AA134" s="194" t="str">
        <f t="shared" ref="AA134:AA197" si="22">IF(ISERROR(VLOOKUP(Z134,WC_ISIN_Lookup,2,)),"",VLOOKUP(Z134,WC_ISIN_Lookup,2,))</f>
        <v/>
      </c>
      <c r="AB134" s="200"/>
      <c r="AC134" s="198"/>
      <c r="AD134" s="194"/>
      <c r="AE134" s="194"/>
      <c r="AF134" s="194" t="str">
        <f t="shared" ref="AF134:AF197" si="23">IF(ISERROR(VLOOKUP(AE134,WC_ISIN_Lookup,2,)),"",VLOOKUP(AE134,WC_ISIN_Lookup,2,))</f>
        <v/>
      </c>
      <c r="AG134" s="200"/>
      <c r="AH134" s="198"/>
      <c r="AI134" s="194"/>
      <c r="AJ134" s="194"/>
      <c r="AK134" s="194" t="str">
        <f t="shared" ref="AK134:AK197" si="24">IF(ISERROR(VLOOKUP(AJ134,WC_ISIN_Lookup,2,)),"",VLOOKUP(AJ134,WC_ISIN_Lookup,2,))</f>
        <v/>
      </c>
      <c r="AL134" s="200"/>
      <c r="AM134" s="198"/>
      <c r="AN134" s="194"/>
      <c r="AO134" s="194"/>
      <c r="AP134" s="194" t="str">
        <f t="shared" ref="AP134:AP197" si="25">IF(ISERROR(VLOOKUP(AO134,WC_ISIN_Lookup,2,)),"",VLOOKUP(AO134,WC_ISIN_Lookup,2,))</f>
        <v/>
      </c>
      <c r="AQ134" s="200"/>
      <c r="AR134" s="198"/>
      <c r="AS134" s="194"/>
      <c r="AT134" s="194"/>
      <c r="AU134" s="194" t="str">
        <f t="shared" ref="AU134:AU197" si="26">IF(ISERROR(VLOOKUP(AT134,WC_ISIN_Lookup,2,)),"",VLOOKUP(AT134,WC_ISIN_Lookup,2,))</f>
        <v/>
      </c>
      <c r="AV134" s="200"/>
      <c r="AW134" s="198"/>
      <c r="AX134" s="194"/>
      <c r="AY134" s="194"/>
      <c r="AZ134" s="194" t="str">
        <f t="shared" ref="AZ134:AZ197" si="27">IF(ISERROR(VLOOKUP(AY134,WC_ISIN_Lookup,2,)),"",VLOOKUP(AY134,WC_ISIN_Lookup,2,))</f>
        <v/>
      </c>
      <c r="BA134" s="200"/>
      <c r="BB134" s="198"/>
      <c r="BC134" s="194"/>
      <c r="BD134" s="194"/>
      <c r="BE134" s="194" t="str">
        <f t="shared" ref="BE134:BE197" si="28">IF(ISERROR(VLOOKUP(BD134,WC_ISIN_Lookup,2,)),"",VLOOKUP(BD134,WC_ISIN_Lookup,2,))</f>
        <v/>
      </c>
      <c r="BF134" s="200"/>
      <c r="BG134" s="198"/>
      <c r="BH134" s="194"/>
      <c r="BI134" s="194"/>
      <c r="BJ134" s="194" t="str">
        <f t="shared" ref="BJ134:BJ197" si="29">IF(ISERROR(VLOOKUP(BI134,WC_ISIN_Lookup,2,)),"",VLOOKUP(BI134,WC_ISIN_Lookup,2,))</f>
        <v/>
      </c>
      <c r="BK134" s="200"/>
      <c r="BL134" s="198"/>
      <c r="BM134" s="194"/>
      <c r="BN134" s="194"/>
      <c r="BO134" s="194" t="str">
        <f t="shared" ref="BO134:BO197" si="30">IF(ISERROR(VLOOKUP(BN134,WC_ISIN_Lookup,2,)),"",VLOOKUP(BN134,WC_ISIN_Lookup,2,))</f>
        <v/>
      </c>
      <c r="BP134" s="200"/>
      <c r="BQ134" s="198"/>
    </row>
    <row r="135" spans="1:69" ht="14.4">
      <c r="A135" s="120"/>
      <c r="B135" s="120"/>
      <c r="C135" s="120"/>
      <c r="D135" s="120"/>
      <c r="E135" s="194"/>
      <c r="F135" s="194"/>
      <c r="G135" s="194"/>
      <c r="H135" s="195"/>
      <c r="I135" s="195"/>
      <c r="J135" s="195"/>
      <c r="K135" s="196"/>
      <c r="L135" s="218"/>
      <c r="M135" s="198"/>
      <c r="N135" s="198"/>
      <c r="O135" s="198"/>
      <c r="P135" s="195"/>
      <c r="Q135" s="195"/>
      <c r="R135" s="198"/>
      <c r="S135" s="198"/>
      <c r="T135" s="194"/>
      <c r="U135" s="194"/>
      <c r="V135" s="194" t="str">
        <f t="shared" si="21"/>
        <v/>
      </c>
      <c r="W135" s="200"/>
      <c r="X135" s="198"/>
      <c r="Y135" s="194"/>
      <c r="Z135" s="194"/>
      <c r="AA135" s="194" t="str">
        <f t="shared" si="22"/>
        <v/>
      </c>
      <c r="AB135" s="200"/>
      <c r="AC135" s="198"/>
      <c r="AD135" s="194"/>
      <c r="AE135" s="194"/>
      <c r="AF135" s="194" t="str">
        <f t="shared" si="23"/>
        <v/>
      </c>
      <c r="AG135" s="200"/>
      <c r="AH135" s="198"/>
      <c r="AI135" s="194"/>
      <c r="AJ135" s="194"/>
      <c r="AK135" s="194" t="str">
        <f t="shared" si="24"/>
        <v/>
      </c>
      <c r="AL135" s="200"/>
      <c r="AM135" s="198"/>
      <c r="AN135" s="194"/>
      <c r="AO135" s="194"/>
      <c r="AP135" s="194" t="str">
        <f t="shared" si="25"/>
        <v/>
      </c>
      <c r="AQ135" s="200"/>
      <c r="AR135" s="198"/>
      <c r="AS135" s="194"/>
      <c r="AT135" s="194"/>
      <c r="AU135" s="194" t="str">
        <f t="shared" si="26"/>
        <v/>
      </c>
      <c r="AV135" s="200"/>
      <c r="AW135" s="198"/>
      <c r="AX135" s="194"/>
      <c r="AY135" s="194"/>
      <c r="AZ135" s="194" t="str">
        <f t="shared" si="27"/>
        <v/>
      </c>
      <c r="BA135" s="200"/>
      <c r="BB135" s="198"/>
      <c r="BC135" s="194"/>
      <c r="BD135" s="194"/>
      <c r="BE135" s="194" t="str">
        <f t="shared" si="28"/>
        <v/>
      </c>
      <c r="BF135" s="200"/>
      <c r="BG135" s="198"/>
      <c r="BH135" s="194"/>
      <c r="BI135" s="194"/>
      <c r="BJ135" s="194" t="str">
        <f t="shared" si="29"/>
        <v/>
      </c>
      <c r="BK135" s="200"/>
      <c r="BL135" s="198"/>
      <c r="BM135" s="194"/>
      <c r="BN135" s="194"/>
      <c r="BO135" s="194" t="str">
        <f t="shared" si="30"/>
        <v/>
      </c>
      <c r="BP135" s="200"/>
      <c r="BQ135" s="198"/>
    </row>
    <row r="136" spans="1:69" ht="14.4">
      <c r="A136" s="120"/>
      <c r="B136" s="120"/>
      <c r="C136" s="120"/>
      <c r="D136" s="120"/>
      <c r="E136" s="194"/>
      <c r="F136" s="194"/>
      <c r="G136" s="194"/>
      <c r="H136" s="195"/>
      <c r="I136" s="195"/>
      <c r="J136" s="195"/>
      <c r="K136" s="196"/>
      <c r="L136" s="218"/>
      <c r="M136" s="198"/>
      <c r="N136" s="198"/>
      <c r="O136" s="198"/>
      <c r="P136" s="195"/>
      <c r="Q136" s="195"/>
      <c r="R136" s="198"/>
      <c r="S136" s="198"/>
      <c r="T136" s="194"/>
      <c r="U136" s="194"/>
      <c r="V136" s="194" t="str">
        <f t="shared" si="21"/>
        <v/>
      </c>
      <c r="W136" s="200"/>
      <c r="X136" s="198"/>
      <c r="Y136" s="194"/>
      <c r="Z136" s="194"/>
      <c r="AA136" s="194" t="str">
        <f t="shared" si="22"/>
        <v/>
      </c>
      <c r="AB136" s="200"/>
      <c r="AC136" s="198"/>
      <c r="AD136" s="194"/>
      <c r="AE136" s="194"/>
      <c r="AF136" s="194" t="str">
        <f t="shared" si="23"/>
        <v/>
      </c>
      <c r="AG136" s="200"/>
      <c r="AH136" s="198"/>
      <c r="AI136" s="194"/>
      <c r="AJ136" s="194"/>
      <c r="AK136" s="194" t="str">
        <f t="shared" si="24"/>
        <v/>
      </c>
      <c r="AL136" s="200"/>
      <c r="AM136" s="198"/>
      <c r="AN136" s="194"/>
      <c r="AO136" s="194"/>
      <c r="AP136" s="194" t="str">
        <f t="shared" si="25"/>
        <v/>
      </c>
      <c r="AQ136" s="200"/>
      <c r="AR136" s="198"/>
      <c r="AS136" s="194"/>
      <c r="AT136" s="194"/>
      <c r="AU136" s="194" t="str">
        <f t="shared" si="26"/>
        <v/>
      </c>
      <c r="AV136" s="200"/>
      <c r="AW136" s="198"/>
      <c r="AX136" s="194"/>
      <c r="AY136" s="194"/>
      <c r="AZ136" s="194" t="str">
        <f t="shared" si="27"/>
        <v/>
      </c>
      <c r="BA136" s="200"/>
      <c r="BB136" s="198"/>
      <c r="BC136" s="194"/>
      <c r="BD136" s="194"/>
      <c r="BE136" s="194" t="str">
        <f t="shared" si="28"/>
        <v/>
      </c>
      <c r="BF136" s="200"/>
      <c r="BG136" s="198"/>
      <c r="BH136" s="194"/>
      <c r="BI136" s="194"/>
      <c r="BJ136" s="194" t="str">
        <f t="shared" si="29"/>
        <v/>
      </c>
      <c r="BK136" s="200"/>
      <c r="BL136" s="198"/>
      <c r="BM136" s="194"/>
      <c r="BN136" s="194"/>
      <c r="BO136" s="194" t="str">
        <f t="shared" si="30"/>
        <v/>
      </c>
      <c r="BP136" s="200"/>
      <c r="BQ136" s="198"/>
    </row>
    <row r="137" spans="1:69" ht="14.4">
      <c r="A137" s="120"/>
      <c r="B137" s="120"/>
      <c r="C137" s="120"/>
      <c r="D137" s="120"/>
      <c r="E137" s="194"/>
      <c r="F137" s="194"/>
      <c r="G137" s="194"/>
      <c r="H137" s="195"/>
      <c r="I137" s="195"/>
      <c r="J137" s="195"/>
      <c r="K137" s="196"/>
      <c r="L137" s="218"/>
      <c r="M137" s="198"/>
      <c r="N137" s="198"/>
      <c r="O137" s="198"/>
      <c r="P137" s="195"/>
      <c r="Q137" s="195"/>
      <c r="R137" s="198"/>
      <c r="S137" s="198"/>
      <c r="T137" s="194"/>
      <c r="U137" s="194"/>
      <c r="V137" s="194" t="str">
        <f t="shared" si="21"/>
        <v/>
      </c>
      <c r="W137" s="200"/>
      <c r="X137" s="198"/>
      <c r="Y137" s="194"/>
      <c r="Z137" s="194"/>
      <c r="AA137" s="194" t="str">
        <f t="shared" si="22"/>
        <v/>
      </c>
      <c r="AB137" s="200"/>
      <c r="AC137" s="198"/>
      <c r="AD137" s="194"/>
      <c r="AE137" s="194"/>
      <c r="AF137" s="194" t="str">
        <f t="shared" si="23"/>
        <v/>
      </c>
      <c r="AG137" s="200"/>
      <c r="AH137" s="198"/>
      <c r="AI137" s="194"/>
      <c r="AJ137" s="194"/>
      <c r="AK137" s="194" t="str">
        <f t="shared" si="24"/>
        <v/>
      </c>
      <c r="AL137" s="200"/>
      <c r="AM137" s="198"/>
      <c r="AN137" s="194"/>
      <c r="AO137" s="194"/>
      <c r="AP137" s="194" t="str">
        <f t="shared" si="25"/>
        <v/>
      </c>
      <c r="AQ137" s="200"/>
      <c r="AR137" s="198"/>
      <c r="AS137" s="194"/>
      <c r="AT137" s="194"/>
      <c r="AU137" s="194" t="str">
        <f t="shared" si="26"/>
        <v/>
      </c>
      <c r="AV137" s="200"/>
      <c r="AW137" s="198"/>
      <c r="AX137" s="194"/>
      <c r="AY137" s="194"/>
      <c r="AZ137" s="194" t="str">
        <f t="shared" si="27"/>
        <v/>
      </c>
      <c r="BA137" s="200"/>
      <c r="BB137" s="198"/>
      <c r="BC137" s="194"/>
      <c r="BD137" s="194"/>
      <c r="BE137" s="194" t="str">
        <f t="shared" si="28"/>
        <v/>
      </c>
      <c r="BF137" s="200"/>
      <c r="BG137" s="198"/>
      <c r="BH137" s="194"/>
      <c r="BI137" s="194"/>
      <c r="BJ137" s="194" t="str">
        <f t="shared" si="29"/>
        <v/>
      </c>
      <c r="BK137" s="200"/>
      <c r="BL137" s="198"/>
      <c r="BM137" s="194"/>
      <c r="BN137" s="194"/>
      <c r="BO137" s="194" t="str">
        <f t="shared" si="30"/>
        <v/>
      </c>
      <c r="BP137" s="200"/>
      <c r="BQ137" s="198"/>
    </row>
    <row r="138" spans="1:69" ht="14.4">
      <c r="A138" s="120"/>
      <c r="B138" s="120"/>
      <c r="C138" s="120"/>
      <c r="D138" s="120"/>
      <c r="E138" s="194"/>
      <c r="F138" s="194"/>
      <c r="G138" s="194"/>
      <c r="H138" s="195"/>
      <c r="I138" s="195"/>
      <c r="J138" s="195"/>
      <c r="K138" s="196"/>
      <c r="L138" s="218"/>
      <c r="M138" s="198"/>
      <c r="N138" s="198"/>
      <c r="O138" s="198"/>
      <c r="P138" s="195"/>
      <c r="Q138" s="195"/>
      <c r="R138" s="198"/>
      <c r="S138" s="198"/>
      <c r="T138" s="194"/>
      <c r="U138" s="194"/>
      <c r="V138" s="194" t="str">
        <f t="shared" si="21"/>
        <v/>
      </c>
      <c r="W138" s="200"/>
      <c r="X138" s="198"/>
      <c r="Y138" s="194"/>
      <c r="Z138" s="194"/>
      <c r="AA138" s="194" t="str">
        <f t="shared" si="22"/>
        <v/>
      </c>
      <c r="AB138" s="200"/>
      <c r="AC138" s="198"/>
      <c r="AD138" s="194"/>
      <c r="AE138" s="194"/>
      <c r="AF138" s="194" t="str">
        <f t="shared" si="23"/>
        <v/>
      </c>
      <c r="AG138" s="200"/>
      <c r="AH138" s="198"/>
      <c r="AI138" s="194"/>
      <c r="AJ138" s="194"/>
      <c r="AK138" s="194" t="str">
        <f t="shared" si="24"/>
        <v/>
      </c>
      <c r="AL138" s="200"/>
      <c r="AM138" s="198"/>
      <c r="AN138" s="194"/>
      <c r="AO138" s="194"/>
      <c r="AP138" s="194" t="str">
        <f t="shared" si="25"/>
        <v/>
      </c>
      <c r="AQ138" s="200"/>
      <c r="AR138" s="198"/>
      <c r="AS138" s="194"/>
      <c r="AT138" s="194"/>
      <c r="AU138" s="194" t="str">
        <f t="shared" si="26"/>
        <v/>
      </c>
      <c r="AV138" s="200"/>
      <c r="AW138" s="198"/>
      <c r="AX138" s="194"/>
      <c r="AY138" s="194"/>
      <c r="AZ138" s="194" t="str">
        <f t="shared" si="27"/>
        <v/>
      </c>
      <c r="BA138" s="200"/>
      <c r="BB138" s="198"/>
      <c r="BC138" s="194"/>
      <c r="BD138" s="194"/>
      <c r="BE138" s="194" t="str">
        <f t="shared" si="28"/>
        <v/>
      </c>
      <c r="BF138" s="200"/>
      <c r="BG138" s="198"/>
      <c r="BH138" s="194"/>
      <c r="BI138" s="194"/>
      <c r="BJ138" s="194" t="str">
        <f t="shared" si="29"/>
        <v/>
      </c>
      <c r="BK138" s="200"/>
      <c r="BL138" s="198"/>
      <c r="BM138" s="194"/>
      <c r="BN138" s="194"/>
      <c r="BO138" s="194" t="str">
        <f t="shared" si="30"/>
        <v/>
      </c>
      <c r="BP138" s="200"/>
      <c r="BQ138" s="198"/>
    </row>
    <row r="139" spans="1:69" ht="14.4">
      <c r="A139" s="120"/>
      <c r="B139" s="120"/>
      <c r="C139" s="120"/>
      <c r="D139" s="120"/>
      <c r="E139" s="194"/>
      <c r="F139" s="194"/>
      <c r="G139" s="194"/>
      <c r="H139" s="195"/>
      <c r="I139" s="195"/>
      <c r="J139" s="195"/>
      <c r="K139" s="196"/>
      <c r="L139" s="218"/>
      <c r="M139" s="198"/>
      <c r="N139" s="198"/>
      <c r="O139" s="198"/>
      <c r="P139" s="195"/>
      <c r="Q139" s="195"/>
      <c r="R139" s="198"/>
      <c r="S139" s="198"/>
      <c r="T139" s="194"/>
      <c r="U139" s="194"/>
      <c r="V139" s="194" t="str">
        <f t="shared" si="21"/>
        <v/>
      </c>
      <c r="W139" s="200"/>
      <c r="X139" s="198"/>
      <c r="Y139" s="194"/>
      <c r="Z139" s="194"/>
      <c r="AA139" s="194" t="str">
        <f t="shared" si="22"/>
        <v/>
      </c>
      <c r="AB139" s="200"/>
      <c r="AC139" s="198"/>
      <c r="AD139" s="194"/>
      <c r="AE139" s="194"/>
      <c r="AF139" s="194" t="str">
        <f t="shared" si="23"/>
        <v/>
      </c>
      <c r="AG139" s="200"/>
      <c r="AH139" s="198"/>
      <c r="AI139" s="194"/>
      <c r="AJ139" s="194"/>
      <c r="AK139" s="194" t="str">
        <f t="shared" si="24"/>
        <v/>
      </c>
      <c r="AL139" s="200"/>
      <c r="AM139" s="198"/>
      <c r="AN139" s="194"/>
      <c r="AO139" s="194"/>
      <c r="AP139" s="194" t="str">
        <f t="shared" si="25"/>
        <v/>
      </c>
      <c r="AQ139" s="200"/>
      <c r="AR139" s="198"/>
      <c r="AS139" s="194"/>
      <c r="AT139" s="194"/>
      <c r="AU139" s="194" t="str">
        <f t="shared" si="26"/>
        <v/>
      </c>
      <c r="AV139" s="200"/>
      <c r="AW139" s="198"/>
      <c r="AX139" s="194"/>
      <c r="AY139" s="194"/>
      <c r="AZ139" s="194" t="str">
        <f t="shared" si="27"/>
        <v/>
      </c>
      <c r="BA139" s="200"/>
      <c r="BB139" s="198"/>
      <c r="BC139" s="194"/>
      <c r="BD139" s="194"/>
      <c r="BE139" s="194" t="str">
        <f t="shared" si="28"/>
        <v/>
      </c>
      <c r="BF139" s="200"/>
      <c r="BG139" s="198"/>
      <c r="BH139" s="194"/>
      <c r="BI139" s="194"/>
      <c r="BJ139" s="194" t="str">
        <f t="shared" si="29"/>
        <v/>
      </c>
      <c r="BK139" s="200"/>
      <c r="BL139" s="198"/>
      <c r="BM139" s="194"/>
      <c r="BN139" s="194"/>
      <c r="BO139" s="194" t="str">
        <f t="shared" si="30"/>
        <v/>
      </c>
      <c r="BP139" s="200"/>
      <c r="BQ139" s="198"/>
    </row>
    <row r="140" spans="1:69" ht="14.4">
      <c r="A140" s="120"/>
      <c r="B140" s="120"/>
      <c r="C140" s="120"/>
      <c r="D140" s="120"/>
      <c r="E140" s="194"/>
      <c r="F140" s="194"/>
      <c r="G140" s="194"/>
      <c r="H140" s="195"/>
      <c r="I140" s="195"/>
      <c r="J140" s="195"/>
      <c r="K140" s="196"/>
      <c r="L140" s="218"/>
      <c r="M140" s="198"/>
      <c r="N140" s="198"/>
      <c r="O140" s="198"/>
      <c r="P140" s="195"/>
      <c r="Q140" s="195"/>
      <c r="R140" s="198"/>
      <c r="S140" s="198"/>
      <c r="T140" s="194"/>
      <c r="U140" s="194"/>
      <c r="V140" s="194" t="str">
        <f t="shared" si="21"/>
        <v/>
      </c>
      <c r="W140" s="200"/>
      <c r="X140" s="198"/>
      <c r="Y140" s="194"/>
      <c r="Z140" s="194"/>
      <c r="AA140" s="194" t="str">
        <f t="shared" si="22"/>
        <v/>
      </c>
      <c r="AB140" s="200"/>
      <c r="AC140" s="198"/>
      <c r="AD140" s="194"/>
      <c r="AE140" s="194"/>
      <c r="AF140" s="194" t="str">
        <f t="shared" si="23"/>
        <v/>
      </c>
      <c r="AG140" s="200"/>
      <c r="AH140" s="198"/>
      <c r="AI140" s="194"/>
      <c r="AJ140" s="194"/>
      <c r="AK140" s="194" t="str">
        <f t="shared" si="24"/>
        <v/>
      </c>
      <c r="AL140" s="200"/>
      <c r="AM140" s="198"/>
      <c r="AN140" s="194"/>
      <c r="AO140" s="194"/>
      <c r="AP140" s="194" t="str">
        <f t="shared" si="25"/>
        <v/>
      </c>
      <c r="AQ140" s="200"/>
      <c r="AR140" s="198"/>
      <c r="AS140" s="194"/>
      <c r="AT140" s="194"/>
      <c r="AU140" s="194" t="str">
        <f t="shared" si="26"/>
        <v/>
      </c>
      <c r="AV140" s="200"/>
      <c r="AW140" s="198"/>
      <c r="AX140" s="194"/>
      <c r="AY140" s="194"/>
      <c r="AZ140" s="194" t="str">
        <f t="shared" si="27"/>
        <v/>
      </c>
      <c r="BA140" s="200"/>
      <c r="BB140" s="198"/>
      <c r="BC140" s="194"/>
      <c r="BD140" s="194"/>
      <c r="BE140" s="194" t="str">
        <f t="shared" si="28"/>
        <v/>
      </c>
      <c r="BF140" s="200"/>
      <c r="BG140" s="198"/>
      <c r="BH140" s="194"/>
      <c r="BI140" s="194"/>
      <c r="BJ140" s="194" t="str">
        <f t="shared" si="29"/>
        <v/>
      </c>
      <c r="BK140" s="200"/>
      <c r="BL140" s="198"/>
      <c r="BM140" s="194"/>
      <c r="BN140" s="194"/>
      <c r="BO140" s="194" t="str">
        <f t="shared" si="30"/>
        <v/>
      </c>
      <c r="BP140" s="200"/>
      <c r="BQ140" s="198"/>
    </row>
    <row r="141" spans="1:69" ht="14.4">
      <c r="A141" s="120"/>
      <c r="B141" s="120"/>
      <c r="C141" s="120"/>
      <c r="D141" s="120"/>
      <c r="E141" s="194"/>
      <c r="F141" s="194"/>
      <c r="G141" s="194"/>
      <c r="H141" s="195"/>
      <c r="I141" s="195"/>
      <c r="J141" s="195"/>
      <c r="K141" s="196"/>
      <c r="L141" s="218"/>
      <c r="M141" s="198"/>
      <c r="N141" s="198"/>
      <c r="O141" s="198"/>
      <c r="P141" s="195"/>
      <c r="Q141" s="195"/>
      <c r="R141" s="198"/>
      <c r="S141" s="198"/>
      <c r="T141" s="194"/>
      <c r="U141" s="194"/>
      <c r="V141" s="194" t="str">
        <f t="shared" si="21"/>
        <v/>
      </c>
      <c r="W141" s="200"/>
      <c r="X141" s="198"/>
      <c r="Y141" s="194"/>
      <c r="Z141" s="194"/>
      <c r="AA141" s="194" t="str">
        <f t="shared" si="22"/>
        <v/>
      </c>
      <c r="AB141" s="200"/>
      <c r="AC141" s="198"/>
      <c r="AD141" s="194"/>
      <c r="AE141" s="194"/>
      <c r="AF141" s="194" t="str">
        <f t="shared" si="23"/>
        <v/>
      </c>
      <c r="AG141" s="200"/>
      <c r="AH141" s="198"/>
      <c r="AI141" s="194"/>
      <c r="AJ141" s="194"/>
      <c r="AK141" s="194" t="str">
        <f t="shared" si="24"/>
        <v/>
      </c>
      <c r="AL141" s="200"/>
      <c r="AM141" s="198"/>
      <c r="AN141" s="194"/>
      <c r="AO141" s="194"/>
      <c r="AP141" s="194" t="str">
        <f t="shared" si="25"/>
        <v/>
      </c>
      <c r="AQ141" s="200"/>
      <c r="AR141" s="198"/>
      <c r="AS141" s="194"/>
      <c r="AT141" s="194"/>
      <c r="AU141" s="194" t="str">
        <f t="shared" si="26"/>
        <v/>
      </c>
      <c r="AV141" s="200"/>
      <c r="AW141" s="198"/>
      <c r="AX141" s="194"/>
      <c r="AY141" s="194"/>
      <c r="AZ141" s="194" t="str">
        <f t="shared" si="27"/>
        <v/>
      </c>
      <c r="BA141" s="200"/>
      <c r="BB141" s="198"/>
      <c r="BC141" s="194"/>
      <c r="BD141" s="194"/>
      <c r="BE141" s="194" t="str">
        <f t="shared" si="28"/>
        <v/>
      </c>
      <c r="BF141" s="200"/>
      <c r="BG141" s="198"/>
      <c r="BH141" s="194"/>
      <c r="BI141" s="194"/>
      <c r="BJ141" s="194" t="str">
        <f t="shared" si="29"/>
        <v/>
      </c>
      <c r="BK141" s="200"/>
      <c r="BL141" s="198"/>
      <c r="BM141" s="194"/>
      <c r="BN141" s="194"/>
      <c r="BO141" s="194" t="str">
        <f t="shared" si="30"/>
        <v/>
      </c>
      <c r="BP141" s="200"/>
      <c r="BQ141" s="198"/>
    </row>
    <row r="142" spans="1:69" ht="14.4">
      <c r="A142" s="120"/>
      <c r="B142" s="120"/>
      <c r="C142" s="120"/>
      <c r="D142" s="120"/>
      <c r="E142" s="194"/>
      <c r="F142" s="194"/>
      <c r="G142" s="194"/>
      <c r="H142" s="195"/>
      <c r="I142" s="195"/>
      <c r="J142" s="195"/>
      <c r="K142" s="196"/>
      <c r="L142" s="218"/>
      <c r="M142" s="198"/>
      <c r="N142" s="198"/>
      <c r="O142" s="198"/>
      <c r="P142" s="195"/>
      <c r="Q142" s="195"/>
      <c r="R142" s="198"/>
      <c r="S142" s="198"/>
      <c r="T142" s="194"/>
      <c r="U142" s="194"/>
      <c r="V142" s="194" t="str">
        <f t="shared" si="21"/>
        <v/>
      </c>
      <c r="W142" s="200"/>
      <c r="X142" s="198"/>
      <c r="Y142" s="194"/>
      <c r="Z142" s="194"/>
      <c r="AA142" s="194" t="str">
        <f t="shared" si="22"/>
        <v/>
      </c>
      <c r="AB142" s="200"/>
      <c r="AC142" s="198"/>
      <c r="AD142" s="194"/>
      <c r="AE142" s="194"/>
      <c r="AF142" s="194" t="str">
        <f t="shared" si="23"/>
        <v/>
      </c>
      <c r="AG142" s="200"/>
      <c r="AH142" s="198"/>
      <c r="AI142" s="194"/>
      <c r="AJ142" s="194"/>
      <c r="AK142" s="194" t="str">
        <f t="shared" si="24"/>
        <v/>
      </c>
      <c r="AL142" s="200"/>
      <c r="AM142" s="198"/>
      <c r="AN142" s="194"/>
      <c r="AO142" s="194"/>
      <c r="AP142" s="194" t="str">
        <f t="shared" si="25"/>
        <v/>
      </c>
      <c r="AQ142" s="200"/>
      <c r="AR142" s="198"/>
      <c r="AS142" s="194"/>
      <c r="AT142" s="194"/>
      <c r="AU142" s="194" t="str">
        <f t="shared" si="26"/>
        <v/>
      </c>
      <c r="AV142" s="200"/>
      <c r="AW142" s="198"/>
      <c r="AX142" s="194"/>
      <c r="AY142" s="194"/>
      <c r="AZ142" s="194" t="str">
        <f t="shared" si="27"/>
        <v/>
      </c>
      <c r="BA142" s="200"/>
      <c r="BB142" s="198"/>
      <c r="BC142" s="194"/>
      <c r="BD142" s="194"/>
      <c r="BE142" s="194" t="str">
        <f t="shared" si="28"/>
        <v/>
      </c>
      <c r="BF142" s="200"/>
      <c r="BG142" s="198"/>
      <c r="BH142" s="194"/>
      <c r="BI142" s="194"/>
      <c r="BJ142" s="194" t="str">
        <f t="shared" si="29"/>
        <v/>
      </c>
      <c r="BK142" s="200"/>
      <c r="BL142" s="198"/>
      <c r="BM142" s="194"/>
      <c r="BN142" s="194"/>
      <c r="BO142" s="194" t="str">
        <f t="shared" si="30"/>
        <v/>
      </c>
      <c r="BP142" s="200"/>
      <c r="BQ142" s="198"/>
    </row>
    <row r="143" spans="1:69" ht="14.4">
      <c r="A143" s="120"/>
      <c r="B143" s="120"/>
      <c r="C143" s="120"/>
      <c r="D143" s="120"/>
      <c r="E143" s="194"/>
      <c r="F143" s="194"/>
      <c r="G143" s="194"/>
      <c r="H143" s="195"/>
      <c r="I143" s="195"/>
      <c r="J143" s="195"/>
      <c r="K143" s="196"/>
      <c r="L143" s="218"/>
      <c r="M143" s="198"/>
      <c r="N143" s="198"/>
      <c r="O143" s="198"/>
      <c r="P143" s="195"/>
      <c r="Q143" s="195"/>
      <c r="R143" s="198"/>
      <c r="S143" s="198"/>
      <c r="T143" s="194"/>
      <c r="U143" s="194"/>
      <c r="V143" s="194" t="str">
        <f t="shared" si="21"/>
        <v/>
      </c>
      <c r="W143" s="200"/>
      <c r="X143" s="198"/>
      <c r="Y143" s="194"/>
      <c r="Z143" s="194"/>
      <c r="AA143" s="194" t="str">
        <f t="shared" si="22"/>
        <v/>
      </c>
      <c r="AB143" s="200"/>
      <c r="AC143" s="198"/>
      <c r="AD143" s="194"/>
      <c r="AE143" s="194"/>
      <c r="AF143" s="194" t="str">
        <f t="shared" si="23"/>
        <v/>
      </c>
      <c r="AG143" s="200"/>
      <c r="AH143" s="198"/>
      <c r="AI143" s="194"/>
      <c r="AJ143" s="194"/>
      <c r="AK143" s="194" t="str">
        <f t="shared" si="24"/>
        <v/>
      </c>
      <c r="AL143" s="200"/>
      <c r="AM143" s="198"/>
      <c r="AN143" s="194"/>
      <c r="AO143" s="194"/>
      <c r="AP143" s="194" t="str">
        <f t="shared" si="25"/>
        <v/>
      </c>
      <c r="AQ143" s="200"/>
      <c r="AR143" s="198"/>
      <c r="AS143" s="194"/>
      <c r="AT143" s="194"/>
      <c r="AU143" s="194" t="str">
        <f t="shared" si="26"/>
        <v/>
      </c>
      <c r="AV143" s="200"/>
      <c r="AW143" s="198"/>
      <c r="AX143" s="194"/>
      <c r="AY143" s="194"/>
      <c r="AZ143" s="194" t="str">
        <f t="shared" si="27"/>
        <v/>
      </c>
      <c r="BA143" s="200"/>
      <c r="BB143" s="198"/>
      <c r="BC143" s="194"/>
      <c r="BD143" s="194"/>
      <c r="BE143" s="194" t="str">
        <f t="shared" si="28"/>
        <v/>
      </c>
      <c r="BF143" s="200"/>
      <c r="BG143" s="198"/>
      <c r="BH143" s="194"/>
      <c r="BI143" s="194"/>
      <c r="BJ143" s="194" t="str">
        <f t="shared" si="29"/>
        <v/>
      </c>
      <c r="BK143" s="200"/>
      <c r="BL143" s="198"/>
      <c r="BM143" s="194"/>
      <c r="BN143" s="194"/>
      <c r="BO143" s="194" t="str">
        <f t="shared" si="30"/>
        <v/>
      </c>
      <c r="BP143" s="200"/>
      <c r="BQ143" s="198"/>
    </row>
    <row r="144" spans="1:69" ht="14.4">
      <c r="A144" s="120"/>
      <c r="B144" s="120"/>
      <c r="C144" s="120"/>
      <c r="D144" s="120"/>
      <c r="E144" s="194"/>
      <c r="F144" s="194"/>
      <c r="G144" s="194"/>
      <c r="H144" s="195"/>
      <c r="I144" s="195"/>
      <c r="J144" s="195"/>
      <c r="K144" s="196"/>
      <c r="L144" s="218"/>
      <c r="M144" s="198"/>
      <c r="N144" s="198"/>
      <c r="O144" s="198"/>
      <c r="P144" s="195"/>
      <c r="Q144" s="195"/>
      <c r="R144" s="198"/>
      <c r="S144" s="198"/>
      <c r="T144" s="194"/>
      <c r="U144" s="194"/>
      <c r="V144" s="194" t="str">
        <f t="shared" si="21"/>
        <v/>
      </c>
      <c r="W144" s="200"/>
      <c r="X144" s="198"/>
      <c r="Y144" s="194"/>
      <c r="Z144" s="194"/>
      <c r="AA144" s="194" t="str">
        <f t="shared" si="22"/>
        <v/>
      </c>
      <c r="AB144" s="200"/>
      <c r="AC144" s="198"/>
      <c r="AD144" s="194"/>
      <c r="AE144" s="194"/>
      <c r="AF144" s="194" t="str">
        <f t="shared" si="23"/>
        <v/>
      </c>
      <c r="AG144" s="200"/>
      <c r="AH144" s="198"/>
      <c r="AI144" s="194"/>
      <c r="AJ144" s="194"/>
      <c r="AK144" s="194" t="str">
        <f t="shared" si="24"/>
        <v/>
      </c>
      <c r="AL144" s="200"/>
      <c r="AM144" s="198"/>
      <c r="AN144" s="194"/>
      <c r="AO144" s="194"/>
      <c r="AP144" s="194" t="str">
        <f t="shared" si="25"/>
        <v/>
      </c>
      <c r="AQ144" s="200"/>
      <c r="AR144" s="198"/>
      <c r="AS144" s="194"/>
      <c r="AT144" s="194"/>
      <c r="AU144" s="194" t="str">
        <f t="shared" si="26"/>
        <v/>
      </c>
      <c r="AV144" s="200"/>
      <c r="AW144" s="198"/>
      <c r="AX144" s="194"/>
      <c r="AY144" s="194"/>
      <c r="AZ144" s="194" t="str">
        <f t="shared" si="27"/>
        <v/>
      </c>
      <c r="BA144" s="200"/>
      <c r="BB144" s="198"/>
      <c r="BC144" s="194"/>
      <c r="BD144" s="194"/>
      <c r="BE144" s="194" t="str">
        <f t="shared" si="28"/>
        <v/>
      </c>
      <c r="BF144" s="200"/>
      <c r="BG144" s="198"/>
      <c r="BH144" s="194"/>
      <c r="BI144" s="194"/>
      <c r="BJ144" s="194" t="str">
        <f t="shared" si="29"/>
        <v/>
      </c>
      <c r="BK144" s="200"/>
      <c r="BL144" s="198"/>
      <c r="BM144" s="194"/>
      <c r="BN144" s="194"/>
      <c r="BO144" s="194" t="str">
        <f t="shared" si="30"/>
        <v/>
      </c>
      <c r="BP144" s="200"/>
      <c r="BQ144" s="198"/>
    </row>
    <row r="145" spans="1:69" ht="14.4">
      <c r="A145" s="120"/>
      <c r="B145" s="120"/>
      <c r="C145" s="120"/>
      <c r="D145" s="120"/>
      <c r="E145" s="194"/>
      <c r="F145" s="194"/>
      <c r="G145" s="194"/>
      <c r="H145" s="195"/>
      <c r="I145" s="195"/>
      <c r="J145" s="195"/>
      <c r="K145" s="196"/>
      <c r="L145" s="218"/>
      <c r="M145" s="198"/>
      <c r="N145" s="198"/>
      <c r="O145" s="198"/>
      <c r="P145" s="195"/>
      <c r="Q145" s="195"/>
      <c r="R145" s="198"/>
      <c r="S145" s="198"/>
      <c r="T145" s="194"/>
      <c r="U145" s="194"/>
      <c r="V145" s="194" t="str">
        <f t="shared" si="21"/>
        <v/>
      </c>
      <c r="W145" s="200"/>
      <c r="X145" s="198"/>
      <c r="Y145" s="194"/>
      <c r="Z145" s="194"/>
      <c r="AA145" s="194" t="str">
        <f t="shared" si="22"/>
        <v/>
      </c>
      <c r="AB145" s="200"/>
      <c r="AC145" s="198"/>
      <c r="AD145" s="194"/>
      <c r="AE145" s="194"/>
      <c r="AF145" s="194" t="str">
        <f t="shared" si="23"/>
        <v/>
      </c>
      <c r="AG145" s="200"/>
      <c r="AH145" s="198"/>
      <c r="AI145" s="194"/>
      <c r="AJ145" s="194"/>
      <c r="AK145" s="194" t="str">
        <f t="shared" si="24"/>
        <v/>
      </c>
      <c r="AL145" s="200"/>
      <c r="AM145" s="198"/>
      <c r="AN145" s="194"/>
      <c r="AO145" s="194"/>
      <c r="AP145" s="194" t="str">
        <f t="shared" si="25"/>
        <v/>
      </c>
      <c r="AQ145" s="200"/>
      <c r="AR145" s="198"/>
      <c r="AS145" s="194"/>
      <c r="AT145" s="194"/>
      <c r="AU145" s="194" t="str">
        <f t="shared" si="26"/>
        <v/>
      </c>
      <c r="AV145" s="200"/>
      <c r="AW145" s="198"/>
      <c r="AX145" s="194"/>
      <c r="AY145" s="194"/>
      <c r="AZ145" s="194" t="str">
        <f t="shared" si="27"/>
        <v/>
      </c>
      <c r="BA145" s="200"/>
      <c r="BB145" s="198"/>
      <c r="BC145" s="194"/>
      <c r="BD145" s="194"/>
      <c r="BE145" s="194" t="str">
        <f t="shared" si="28"/>
        <v/>
      </c>
      <c r="BF145" s="200"/>
      <c r="BG145" s="198"/>
      <c r="BH145" s="194"/>
      <c r="BI145" s="194"/>
      <c r="BJ145" s="194" t="str">
        <f t="shared" si="29"/>
        <v/>
      </c>
      <c r="BK145" s="200"/>
      <c r="BL145" s="198"/>
      <c r="BM145" s="194"/>
      <c r="BN145" s="194"/>
      <c r="BO145" s="194" t="str">
        <f t="shared" si="30"/>
        <v/>
      </c>
      <c r="BP145" s="200"/>
      <c r="BQ145" s="198"/>
    </row>
    <row r="146" spans="1:69" ht="14.4">
      <c r="A146" s="120"/>
      <c r="B146" s="120"/>
      <c r="C146" s="120"/>
      <c r="D146" s="120"/>
      <c r="E146" s="194"/>
      <c r="F146" s="194"/>
      <c r="G146" s="194"/>
      <c r="H146" s="195"/>
      <c r="I146" s="195"/>
      <c r="J146" s="195"/>
      <c r="K146" s="196"/>
      <c r="L146" s="218"/>
      <c r="M146" s="198"/>
      <c r="N146" s="198"/>
      <c r="O146" s="198"/>
      <c r="P146" s="195"/>
      <c r="Q146" s="195"/>
      <c r="R146" s="198"/>
      <c r="S146" s="198"/>
      <c r="T146" s="194"/>
      <c r="U146" s="194"/>
      <c r="V146" s="194" t="str">
        <f t="shared" si="21"/>
        <v/>
      </c>
      <c r="W146" s="200"/>
      <c r="X146" s="198"/>
      <c r="Y146" s="194"/>
      <c r="Z146" s="194"/>
      <c r="AA146" s="194" t="str">
        <f t="shared" si="22"/>
        <v/>
      </c>
      <c r="AB146" s="200"/>
      <c r="AC146" s="198"/>
      <c r="AD146" s="194"/>
      <c r="AE146" s="194"/>
      <c r="AF146" s="194" t="str">
        <f t="shared" si="23"/>
        <v/>
      </c>
      <c r="AG146" s="200"/>
      <c r="AH146" s="198"/>
      <c r="AI146" s="194"/>
      <c r="AJ146" s="194"/>
      <c r="AK146" s="194" t="str">
        <f t="shared" si="24"/>
        <v/>
      </c>
      <c r="AL146" s="200"/>
      <c r="AM146" s="198"/>
      <c r="AN146" s="194"/>
      <c r="AO146" s="194"/>
      <c r="AP146" s="194" t="str">
        <f t="shared" si="25"/>
        <v/>
      </c>
      <c r="AQ146" s="200"/>
      <c r="AR146" s="198"/>
      <c r="AS146" s="194"/>
      <c r="AT146" s="194"/>
      <c r="AU146" s="194" t="str">
        <f t="shared" si="26"/>
        <v/>
      </c>
      <c r="AV146" s="200"/>
      <c r="AW146" s="198"/>
      <c r="AX146" s="194"/>
      <c r="AY146" s="194"/>
      <c r="AZ146" s="194" t="str">
        <f t="shared" si="27"/>
        <v/>
      </c>
      <c r="BA146" s="200"/>
      <c r="BB146" s="198"/>
      <c r="BC146" s="194"/>
      <c r="BD146" s="194"/>
      <c r="BE146" s="194" t="str">
        <f t="shared" si="28"/>
        <v/>
      </c>
      <c r="BF146" s="200"/>
      <c r="BG146" s="198"/>
      <c r="BH146" s="194"/>
      <c r="BI146" s="194"/>
      <c r="BJ146" s="194" t="str">
        <f t="shared" si="29"/>
        <v/>
      </c>
      <c r="BK146" s="200"/>
      <c r="BL146" s="198"/>
      <c r="BM146" s="194"/>
      <c r="BN146" s="194"/>
      <c r="BO146" s="194" t="str">
        <f t="shared" si="30"/>
        <v/>
      </c>
      <c r="BP146" s="200"/>
      <c r="BQ146" s="198"/>
    </row>
    <row r="147" spans="1:69" ht="14.4">
      <c r="A147" s="120"/>
      <c r="B147" s="120"/>
      <c r="C147" s="120"/>
      <c r="D147" s="120"/>
      <c r="E147" s="194"/>
      <c r="F147" s="194"/>
      <c r="G147" s="194"/>
      <c r="H147" s="195"/>
      <c r="I147" s="195"/>
      <c r="J147" s="195"/>
      <c r="K147" s="196"/>
      <c r="L147" s="218"/>
      <c r="M147" s="198"/>
      <c r="N147" s="198"/>
      <c r="O147" s="198"/>
      <c r="P147" s="195"/>
      <c r="Q147" s="195"/>
      <c r="R147" s="198"/>
      <c r="S147" s="198"/>
      <c r="T147" s="194"/>
      <c r="U147" s="194"/>
      <c r="V147" s="194" t="str">
        <f t="shared" si="21"/>
        <v/>
      </c>
      <c r="W147" s="200"/>
      <c r="X147" s="198"/>
      <c r="Y147" s="194"/>
      <c r="Z147" s="194"/>
      <c r="AA147" s="194" t="str">
        <f t="shared" si="22"/>
        <v/>
      </c>
      <c r="AB147" s="200"/>
      <c r="AC147" s="198"/>
      <c r="AD147" s="194"/>
      <c r="AE147" s="194"/>
      <c r="AF147" s="194" t="str">
        <f t="shared" si="23"/>
        <v/>
      </c>
      <c r="AG147" s="200"/>
      <c r="AH147" s="198"/>
      <c r="AI147" s="194"/>
      <c r="AJ147" s="194"/>
      <c r="AK147" s="194" t="str">
        <f t="shared" si="24"/>
        <v/>
      </c>
      <c r="AL147" s="200"/>
      <c r="AM147" s="198"/>
      <c r="AN147" s="194"/>
      <c r="AO147" s="194"/>
      <c r="AP147" s="194" t="str">
        <f t="shared" si="25"/>
        <v/>
      </c>
      <c r="AQ147" s="200"/>
      <c r="AR147" s="198"/>
      <c r="AS147" s="194"/>
      <c r="AT147" s="194"/>
      <c r="AU147" s="194" t="str">
        <f t="shared" si="26"/>
        <v/>
      </c>
      <c r="AV147" s="200"/>
      <c r="AW147" s="198"/>
      <c r="AX147" s="194"/>
      <c r="AY147" s="194"/>
      <c r="AZ147" s="194" t="str">
        <f t="shared" si="27"/>
        <v/>
      </c>
      <c r="BA147" s="200"/>
      <c r="BB147" s="198"/>
      <c r="BC147" s="194"/>
      <c r="BD147" s="194"/>
      <c r="BE147" s="194" t="str">
        <f t="shared" si="28"/>
        <v/>
      </c>
      <c r="BF147" s="200"/>
      <c r="BG147" s="198"/>
      <c r="BH147" s="194"/>
      <c r="BI147" s="194"/>
      <c r="BJ147" s="194" t="str">
        <f t="shared" si="29"/>
        <v/>
      </c>
      <c r="BK147" s="200"/>
      <c r="BL147" s="198"/>
      <c r="BM147" s="194"/>
      <c r="BN147" s="194"/>
      <c r="BO147" s="194" t="str">
        <f t="shared" si="30"/>
        <v/>
      </c>
      <c r="BP147" s="200"/>
      <c r="BQ147" s="198"/>
    </row>
    <row r="148" spans="1:69" ht="14.4">
      <c r="A148" s="120"/>
      <c r="B148" s="120"/>
      <c r="C148" s="120"/>
      <c r="D148" s="120"/>
      <c r="E148" s="194"/>
      <c r="F148" s="194"/>
      <c r="G148" s="194"/>
      <c r="H148" s="195"/>
      <c r="I148" s="195"/>
      <c r="J148" s="195"/>
      <c r="K148" s="196"/>
      <c r="L148" s="218"/>
      <c r="M148" s="198"/>
      <c r="N148" s="198"/>
      <c r="O148" s="198"/>
      <c r="P148" s="195"/>
      <c r="Q148" s="195"/>
      <c r="R148" s="198"/>
      <c r="S148" s="198"/>
      <c r="T148" s="194"/>
      <c r="U148" s="194"/>
      <c r="V148" s="194" t="str">
        <f t="shared" si="21"/>
        <v/>
      </c>
      <c r="W148" s="200"/>
      <c r="X148" s="198"/>
      <c r="Y148" s="194"/>
      <c r="Z148" s="194"/>
      <c r="AA148" s="194" t="str">
        <f t="shared" si="22"/>
        <v/>
      </c>
      <c r="AB148" s="200"/>
      <c r="AC148" s="198"/>
      <c r="AD148" s="194"/>
      <c r="AE148" s="194"/>
      <c r="AF148" s="194" t="str">
        <f t="shared" si="23"/>
        <v/>
      </c>
      <c r="AG148" s="200"/>
      <c r="AH148" s="198"/>
      <c r="AI148" s="194"/>
      <c r="AJ148" s="194"/>
      <c r="AK148" s="194" t="str">
        <f t="shared" si="24"/>
        <v/>
      </c>
      <c r="AL148" s="200"/>
      <c r="AM148" s="198"/>
      <c r="AN148" s="194"/>
      <c r="AO148" s="194"/>
      <c r="AP148" s="194" t="str">
        <f t="shared" si="25"/>
        <v/>
      </c>
      <c r="AQ148" s="200"/>
      <c r="AR148" s="198"/>
      <c r="AS148" s="194"/>
      <c r="AT148" s="194"/>
      <c r="AU148" s="194" t="str">
        <f t="shared" si="26"/>
        <v/>
      </c>
      <c r="AV148" s="200"/>
      <c r="AW148" s="198"/>
      <c r="AX148" s="194"/>
      <c r="AY148" s="194"/>
      <c r="AZ148" s="194" t="str">
        <f t="shared" si="27"/>
        <v/>
      </c>
      <c r="BA148" s="200"/>
      <c r="BB148" s="198"/>
      <c r="BC148" s="194"/>
      <c r="BD148" s="194"/>
      <c r="BE148" s="194" t="str">
        <f t="shared" si="28"/>
        <v/>
      </c>
      <c r="BF148" s="200"/>
      <c r="BG148" s="198"/>
      <c r="BH148" s="194"/>
      <c r="BI148" s="194"/>
      <c r="BJ148" s="194" t="str">
        <f t="shared" si="29"/>
        <v/>
      </c>
      <c r="BK148" s="200"/>
      <c r="BL148" s="198"/>
      <c r="BM148" s="194"/>
      <c r="BN148" s="194"/>
      <c r="BO148" s="194" t="str">
        <f t="shared" si="30"/>
        <v/>
      </c>
      <c r="BP148" s="200"/>
      <c r="BQ148" s="198"/>
    </row>
    <row r="149" spans="1:69" ht="14.4">
      <c r="A149" s="120"/>
      <c r="B149" s="120"/>
      <c r="C149" s="120"/>
      <c r="D149" s="120"/>
      <c r="E149" s="194"/>
      <c r="F149" s="194"/>
      <c r="G149" s="194"/>
      <c r="H149" s="195"/>
      <c r="I149" s="195"/>
      <c r="J149" s="195"/>
      <c r="K149" s="196"/>
      <c r="L149" s="218"/>
      <c r="M149" s="198"/>
      <c r="N149" s="198"/>
      <c r="O149" s="198"/>
      <c r="P149" s="195"/>
      <c r="Q149" s="195"/>
      <c r="R149" s="198"/>
      <c r="S149" s="198"/>
      <c r="T149" s="194"/>
      <c r="U149" s="194"/>
      <c r="V149" s="194" t="str">
        <f t="shared" si="21"/>
        <v/>
      </c>
      <c r="W149" s="200"/>
      <c r="X149" s="198"/>
      <c r="Y149" s="194"/>
      <c r="Z149" s="194"/>
      <c r="AA149" s="194" t="str">
        <f t="shared" si="22"/>
        <v/>
      </c>
      <c r="AB149" s="200"/>
      <c r="AC149" s="198"/>
      <c r="AD149" s="194"/>
      <c r="AE149" s="194"/>
      <c r="AF149" s="194" t="str">
        <f t="shared" si="23"/>
        <v/>
      </c>
      <c r="AG149" s="200"/>
      <c r="AH149" s="198"/>
      <c r="AI149" s="194"/>
      <c r="AJ149" s="194"/>
      <c r="AK149" s="194" t="str">
        <f t="shared" si="24"/>
        <v/>
      </c>
      <c r="AL149" s="200"/>
      <c r="AM149" s="198"/>
      <c r="AN149" s="194"/>
      <c r="AO149" s="194"/>
      <c r="AP149" s="194" t="str">
        <f t="shared" si="25"/>
        <v/>
      </c>
      <c r="AQ149" s="200"/>
      <c r="AR149" s="198"/>
      <c r="AS149" s="194"/>
      <c r="AT149" s="194"/>
      <c r="AU149" s="194" t="str">
        <f t="shared" si="26"/>
        <v/>
      </c>
      <c r="AV149" s="200"/>
      <c r="AW149" s="198"/>
      <c r="AX149" s="194"/>
      <c r="AY149" s="194"/>
      <c r="AZ149" s="194" t="str">
        <f t="shared" si="27"/>
        <v/>
      </c>
      <c r="BA149" s="200"/>
      <c r="BB149" s="198"/>
      <c r="BC149" s="194"/>
      <c r="BD149" s="194"/>
      <c r="BE149" s="194" t="str">
        <f t="shared" si="28"/>
        <v/>
      </c>
      <c r="BF149" s="200"/>
      <c r="BG149" s="198"/>
      <c r="BH149" s="194"/>
      <c r="BI149" s="194"/>
      <c r="BJ149" s="194" t="str">
        <f t="shared" si="29"/>
        <v/>
      </c>
      <c r="BK149" s="200"/>
      <c r="BL149" s="198"/>
      <c r="BM149" s="194"/>
      <c r="BN149" s="194"/>
      <c r="BO149" s="194" t="str">
        <f t="shared" si="30"/>
        <v/>
      </c>
      <c r="BP149" s="200"/>
      <c r="BQ149" s="198"/>
    </row>
    <row r="150" spans="1:69" ht="14.4">
      <c r="A150" s="120"/>
      <c r="B150" s="120"/>
      <c r="C150" s="120"/>
      <c r="D150" s="120"/>
      <c r="E150" s="194"/>
      <c r="F150" s="194"/>
      <c r="G150" s="194"/>
      <c r="H150" s="195"/>
      <c r="I150" s="195"/>
      <c r="J150" s="195"/>
      <c r="K150" s="196"/>
      <c r="L150" s="218"/>
      <c r="M150" s="198"/>
      <c r="N150" s="198"/>
      <c r="O150" s="198"/>
      <c r="P150" s="195"/>
      <c r="Q150" s="195"/>
      <c r="R150" s="198"/>
      <c r="S150" s="198"/>
      <c r="T150" s="194"/>
      <c r="U150" s="194"/>
      <c r="V150" s="194" t="str">
        <f t="shared" si="21"/>
        <v/>
      </c>
      <c r="W150" s="200"/>
      <c r="X150" s="198"/>
      <c r="Y150" s="194"/>
      <c r="Z150" s="194"/>
      <c r="AA150" s="194" t="str">
        <f t="shared" si="22"/>
        <v/>
      </c>
      <c r="AB150" s="200"/>
      <c r="AC150" s="198"/>
      <c r="AD150" s="194"/>
      <c r="AE150" s="194"/>
      <c r="AF150" s="194" t="str">
        <f t="shared" si="23"/>
        <v/>
      </c>
      <c r="AG150" s="200"/>
      <c r="AH150" s="198"/>
      <c r="AI150" s="194"/>
      <c r="AJ150" s="194"/>
      <c r="AK150" s="194" t="str">
        <f t="shared" si="24"/>
        <v/>
      </c>
      <c r="AL150" s="200"/>
      <c r="AM150" s="198"/>
      <c r="AN150" s="194"/>
      <c r="AO150" s="194"/>
      <c r="AP150" s="194" t="str">
        <f t="shared" si="25"/>
        <v/>
      </c>
      <c r="AQ150" s="200"/>
      <c r="AR150" s="198"/>
      <c r="AS150" s="194"/>
      <c r="AT150" s="194"/>
      <c r="AU150" s="194" t="str">
        <f t="shared" si="26"/>
        <v/>
      </c>
      <c r="AV150" s="200"/>
      <c r="AW150" s="198"/>
      <c r="AX150" s="194"/>
      <c r="AY150" s="194"/>
      <c r="AZ150" s="194" t="str">
        <f t="shared" si="27"/>
        <v/>
      </c>
      <c r="BA150" s="200"/>
      <c r="BB150" s="198"/>
      <c r="BC150" s="194"/>
      <c r="BD150" s="194"/>
      <c r="BE150" s="194" t="str">
        <f t="shared" si="28"/>
        <v/>
      </c>
      <c r="BF150" s="200"/>
      <c r="BG150" s="198"/>
      <c r="BH150" s="194"/>
      <c r="BI150" s="194"/>
      <c r="BJ150" s="194" t="str">
        <f t="shared" si="29"/>
        <v/>
      </c>
      <c r="BK150" s="200"/>
      <c r="BL150" s="198"/>
      <c r="BM150" s="194"/>
      <c r="BN150" s="194"/>
      <c r="BO150" s="194" t="str">
        <f t="shared" si="30"/>
        <v/>
      </c>
      <c r="BP150" s="200"/>
      <c r="BQ150" s="198"/>
    </row>
    <row r="151" spans="1:69" ht="14.4">
      <c r="A151" s="120"/>
      <c r="B151" s="120"/>
      <c r="C151" s="120"/>
      <c r="D151" s="120"/>
      <c r="E151" s="194"/>
      <c r="F151" s="194"/>
      <c r="G151" s="194"/>
      <c r="H151" s="195"/>
      <c r="I151" s="195"/>
      <c r="J151" s="195"/>
      <c r="K151" s="196"/>
      <c r="L151" s="218"/>
      <c r="M151" s="198"/>
      <c r="N151" s="198"/>
      <c r="O151" s="198"/>
      <c r="P151" s="195"/>
      <c r="Q151" s="195"/>
      <c r="R151" s="198"/>
      <c r="S151" s="198"/>
      <c r="T151" s="194"/>
      <c r="U151" s="194"/>
      <c r="V151" s="194" t="str">
        <f t="shared" si="21"/>
        <v/>
      </c>
      <c r="W151" s="200"/>
      <c r="X151" s="198"/>
      <c r="Y151" s="194"/>
      <c r="Z151" s="194"/>
      <c r="AA151" s="194" t="str">
        <f t="shared" si="22"/>
        <v/>
      </c>
      <c r="AB151" s="200"/>
      <c r="AC151" s="198"/>
      <c r="AD151" s="194"/>
      <c r="AE151" s="194"/>
      <c r="AF151" s="194" t="str">
        <f t="shared" si="23"/>
        <v/>
      </c>
      <c r="AG151" s="200"/>
      <c r="AH151" s="198"/>
      <c r="AI151" s="194"/>
      <c r="AJ151" s="194"/>
      <c r="AK151" s="194" t="str">
        <f t="shared" si="24"/>
        <v/>
      </c>
      <c r="AL151" s="200"/>
      <c r="AM151" s="198"/>
      <c r="AN151" s="194"/>
      <c r="AO151" s="194"/>
      <c r="AP151" s="194" t="str">
        <f t="shared" si="25"/>
        <v/>
      </c>
      <c r="AQ151" s="200"/>
      <c r="AR151" s="198"/>
      <c r="AS151" s="194"/>
      <c r="AT151" s="194"/>
      <c r="AU151" s="194" t="str">
        <f t="shared" si="26"/>
        <v/>
      </c>
      <c r="AV151" s="200"/>
      <c r="AW151" s="198"/>
      <c r="AX151" s="194"/>
      <c r="AY151" s="194"/>
      <c r="AZ151" s="194" t="str">
        <f t="shared" si="27"/>
        <v/>
      </c>
      <c r="BA151" s="200"/>
      <c r="BB151" s="198"/>
      <c r="BC151" s="194"/>
      <c r="BD151" s="194"/>
      <c r="BE151" s="194" t="str">
        <f t="shared" si="28"/>
        <v/>
      </c>
      <c r="BF151" s="200"/>
      <c r="BG151" s="198"/>
      <c r="BH151" s="194"/>
      <c r="BI151" s="194"/>
      <c r="BJ151" s="194" t="str">
        <f t="shared" si="29"/>
        <v/>
      </c>
      <c r="BK151" s="200"/>
      <c r="BL151" s="198"/>
      <c r="BM151" s="194"/>
      <c r="BN151" s="194"/>
      <c r="BO151" s="194" t="str">
        <f t="shared" si="30"/>
        <v/>
      </c>
      <c r="BP151" s="200"/>
      <c r="BQ151" s="198"/>
    </row>
    <row r="152" spans="1:69" ht="14.4">
      <c r="A152" s="120"/>
      <c r="B152" s="120"/>
      <c r="C152" s="120"/>
      <c r="D152" s="120"/>
      <c r="E152" s="194"/>
      <c r="F152" s="194"/>
      <c r="G152" s="194"/>
      <c r="H152" s="195"/>
      <c r="I152" s="195"/>
      <c r="J152" s="195"/>
      <c r="K152" s="196"/>
      <c r="L152" s="218"/>
      <c r="M152" s="198"/>
      <c r="N152" s="198"/>
      <c r="O152" s="198"/>
      <c r="P152" s="195"/>
      <c r="Q152" s="195"/>
      <c r="R152" s="198"/>
      <c r="S152" s="198"/>
      <c r="T152" s="194"/>
      <c r="U152" s="194"/>
      <c r="V152" s="194" t="str">
        <f t="shared" si="21"/>
        <v/>
      </c>
      <c r="W152" s="200"/>
      <c r="X152" s="198"/>
      <c r="Y152" s="194"/>
      <c r="Z152" s="194"/>
      <c r="AA152" s="194" t="str">
        <f t="shared" si="22"/>
        <v/>
      </c>
      <c r="AB152" s="200"/>
      <c r="AC152" s="198"/>
      <c r="AD152" s="194"/>
      <c r="AE152" s="194"/>
      <c r="AF152" s="194" t="str">
        <f t="shared" si="23"/>
        <v/>
      </c>
      <c r="AG152" s="200"/>
      <c r="AH152" s="198"/>
      <c r="AI152" s="194"/>
      <c r="AJ152" s="194"/>
      <c r="AK152" s="194" t="str">
        <f t="shared" si="24"/>
        <v/>
      </c>
      <c r="AL152" s="200"/>
      <c r="AM152" s="198"/>
      <c r="AN152" s="194"/>
      <c r="AO152" s="194"/>
      <c r="AP152" s="194" t="str">
        <f t="shared" si="25"/>
        <v/>
      </c>
      <c r="AQ152" s="200"/>
      <c r="AR152" s="198"/>
      <c r="AS152" s="194"/>
      <c r="AT152" s="194"/>
      <c r="AU152" s="194" t="str">
        <f t="shared" si="26"/>
        <v/>
      </c>
      <c r="AV152" s="200"/>
      <c r="AW152" s="198"/>
      <c r="AX152" s="194"/>
      <c r="AY152" s="194"/>
      <c r="AZ152" s="194" t="str">
        <f t="shared" si="27"/>
        <v/>
      </c>
      <c r="BA152" s="200"/>
      <c r="BB152" s="198"/>
      <c r="BC152" s="194"/>
      <c r="BD152" s="194"/>
      <c r="BE152" s="194" t="str">
        <f t="shared" si="28"/>
        <v/>
      </c>
      <c r="BF152" s="200"/>
      <c r="BG152" s="198"/>
      <c r="BH152" s="194"/>
      <c r="BI152" s="194"/>
      <c r="BJ152" s="194" t="str">
        <f t="shared" si="29"/>
        <v/>
      </c>
      <c r="BK152" s="200"/>
      <c r="BL152" s="198"/>
      <c r="BM152" s="194"/>
      <c r="BN152" s="194"/>
      <c r="BO152" s="194" t="str">
        <f t="shared" si="30"/>
        <v/>
      </c>
      <c r="BP152" s="200"/>
      <c r="BQ152" s="198"/>
    </row>
    <row r="153" spans="1:69" ht="14.4">
      <c r="A153" s="120"/>
      <c r="B153" s="120"/>
      <c r="C153" s="120"/>
      <c r="D153" s="120"/>
      <c r="E153" s="194"/>
      <c r="F153" s="194"/>
      <c r="G153" s="194"/>
      <c r="H153" s="195"/>
      <c r="I153" s="195"/>
      <c r="J153" s="195"/>
      <c r="K153" s="196"/>
      <c r="L153" s="218"/>
      <c r="M153" s="198"/>
      <c r="N153" s="198"/>
      <c r="O153" s="198"/>
      <c r="P153" s="195"/>
      <c r="Q153" s="195"/>
      <c r="R153" s="198"/>
      <c r="S153" s="198"/>
      <c r="T153" s="194"/>
      <c r="U153" s="194"/>
      <c r="V153" s="194" t="str">
        <f t="shared" si="21"/>
        <v/>
      </c>
      <c r="W153" s="200"/>
      <c r="X153" s="198"/>
      <c r="Y153" s="194"/>
      <c r="Z153" s="194"/>
      <c r="AA153" s="194" t="str">
        <f t="shared" si="22"/>
        <v/>
      </c>
      <c r="AB153" s="200"/>
      <c r="AC153" s="198"/>
      <c r="AD153" s="194"/>
      <c r="AE153" s="194"/>
      <c r="AF153" s="194" t="str">
        <f t="shared" si="23"/>
        <v/>
      </c>
      <c r="AG153" s="200"/>
      <c r="AH153" s="198"/>
      <c r="AI153" s="194"/>
      <c r="AJ153" s="194"/>
      <c r="AK153" s="194" t="str">
        <f t="shared" si="24"/>
        <v/>
      </c>
      <c r="AL153" s="200"/>
      <c r="AM153" s="198"/>
      <c r="AN153" s="194"/>
      <c r="AO153" s="194"/>
      <c r="AP153" s="194" t="str">
        <f t="shared" si="25"/>
        <v/>
      </c>
      <c r="AQ153" s="200"/>
      <c r="AR153" s="198"/>
      <c r="AS153" s="194"/>
      <c r="AT153" s="194"/>
      <c r="AU153" s="194" t="str">
        <f t="shared" si="26"/>
        <v/>
      </c>
      <c r="AV153" s="200"/>
      <c r="AW153" s="198"/>
      <c r="AX153" s="194"/>
      <c r="AY153" s="194"/>
      <c r="AZ153" s="194" t="str">
        <f t="shared" si="27"/>
        <v/>
      </c>
      <c r="BA153" s="200"/>
      <c r="BB153" s="198"/>
      <c r="BC153" s="194"/>
      <c r="BD153" s="194"/>
      <c r="BE153" s="194" t="str">
        <f t="shared" si="28"/>
        <v/>
      </c>
      <c r="BF153" s="200"/>
      <c r="BG153" s="198"/>
      <c r="BH153" s="194"/>
      <c r="BI153" s="194"/>
      <c r="BJ153" s="194" t="str">
        <f t="shared" si="29"/>
        <v/>
      </c>
      <c r="BK153" s="200"/>
      <c r="BL153" s="198"/>
      <c r="BM153" s="194"/>
      <c r="BN153" s="194"/>
      <c r="BO153" s="194" t="str">
        <f t="shared" si="30"/>
        <v/>
      </c>
      <c r="BP153" s="200"/>
      <c r="BQ153" s="198"/>
    </row>
    <row r="154" spans="1:69" ht="14.4">
      <c r="A154" s="120"/>
      <c r="B154" s="120"/>
      <c r="C154" s="120"/>
      <c r="D154" s="120"/>
      <c r="E154" s="194"/>
      <c r="F154" s="194"/>
      <c r="G154" s="194"/>
      <c r="H154" s="195"/>
      <c r="I154" s="195"/>
      <c r="J154" s="195"/>
      <c r="K154" s="196"/>
      <c r="L154" s="218"/>
      <c r="M154" s="198"/>
      <c r="N154" s="198"/>
      <c r="O154" s="198"/>
      <c r="P154" s="195"/>
      <c r="Q154" s="195"/>
      <c r="R154" s="198"/>
      <c r="S154" s="198"/>
      <c r="T154" s="194"/>
      <c r="U154" s="194"/>
      <c r="V154" s="194" t="str">
        <f t="shared" si="21"/>
        <v/>
      </c>
      <c r="W154" s="200"/>
      <c r="X154" s="198"/>
      <c r="Y154" s="194"/>
      <c r="Z154" s="194"/>
      <c r="AA154" s="194" t="str">
        <f t="shared" si="22"/>
        <v/>
      </c>
      <c r="AB154" s="200"/>
      <c r="AC154" s="198"/>
      <c r="AD154" s="194"/>
      <c r="AE154" s="194"/>
      <c r="AF154" s="194" t="str">
        <f t="shared" si="23"/>
        <v/>
      </c>
      <c r="AG154" s="200"/>
      <c r="AH154" s="198"/>
      <c r="AI154" s="194"/>
      <c r="AJ154" s="194"/>
      <c r="AK154" s="194" t="str">
        <f t="shared" si="24"/>
        <v/>
      </c>
      <c r="AL154" s="200"/>
      <c r="AM154" s="198"/>
      <c r="AN154" s="194"/>
      <c r="AO154" s="194"/>
      <c r="AP154" s="194" t="str">
        <f t="shared" si="25"/>
        <v/>
      </c>
      <c r="AQ154" s="200"/>
      <c r="AR154" s="198"/>
      <c r="AS154" s="194"/>
      <c r="AT154" s="194"/>
      <c r="AU154" s="194" t="str">
        <f t="shared" si="26"/>
        <v/>
      </c>
      <c r="AV154" s="200"/>
      <c r="AW154" s="198"/>
      <c r="AX154" s="194"/>
      <c r="AY154" s="194"/>
      <c r="AZ154" s="194" t="str">
        <f t="shared" si="27"/>
        <v/>
      </c>
      <c r="BA154" s="200"/>
      <c r="BB154" s="198"/>
      <c r="BC154" s="194"/>
      <c r="BD154" s="194"/>
      <c r="BE154" s="194" t="str">
        <f t="shared" si="28"/>
        <v/>
      </c>
      <c r="BF154" s="200"/>
      <c r="BG154" s="198"/>
      <c r="BH154" s="194"/>
      <c r="BI154" s="194"/>
      <c r="BJ154" s="194" t="str">
        <f t="shared" si="29"/>
        <v/>
      </c>
      <c r="BK154" s="200"/>
      <c r="BL154" s="198"/>
      <c r="BM154" s="194"/>
      <c r="BN154" s="194"/>
      <c r="BO154" s="194" t="str">
        <f t="shared" si="30"/>
        <v/>
      </c>
      <c r="BP154" s="200"/>
      <c r="BQ154" s="198"/>
    </row>
    <row r="155" spans="1:69" ht="14.4">
      <c r="A155" s="120"/>
      <c r="B155" s="120"/>
      <c r="C155" s="120"/>
      <c r="D155" s="120"/>
      <c r="E155" s="194"/>
      <c r="F155" s="194"/>
      <c r="G155" s="194"/>
      <c r="H155" s="195"/>
      <c r="I155" s="195"/>
      <c r="J155" s="195"/>
      <c r="K155" s="196"/>
      <c r="L155" s="218"/>
      <c r="M155" s="198"/>
      <c r="N155" s="198"/>
      <c r="O155" s="198"/>
      <c r="P155" s="195"/>
      <c r="Q155" s="195"/>
      <c r="R155" s="198"/>
      <c r="S155" s="198"/>
      <c r="T155" s="194"/>
      <c r="U155" s="194"/>
      <c r="V155" s="194" t="str">
        <f t="shared" si="21"/>
        <v/>
      </c>
      <c r="W155" s="200"/>
      <c r="X155" s="198"/>
      <c r="Y155" s="194"/>
      <c r="Z155" s="194"/>
      <c r="AA155" s="194" t="str">
        <f t="shared" si="22"/>
        <v/>
      </c>
      <c r="AB155" s="200"/>
      <c r="AC155" s="198"/>
      <c r="AD155" s="194"/>
      <c r="AE155" s="194"/>
      <c r="AF155" s="194" t="str">
        <f t="shared" si="23"/>
        <v/>
      </c>
      <c r="AG155" s="200"/>
      <c r="AH155" s="198"/>
      <c r="AI155" s="194"/>
      <c r="AJ155" s="194"/>
      <c r="AK155" s="194" t="str">
        <f t="shared" si="24"/>
        <v/>
      </c>
      <c r="AL155" s="200"/>
      <c r="AM155" s="198"/>
      <c r="AN155" s="194"/>
      <c r="AO155" s="194"/>
      <c r="AP155" s="194" t="str">
        <f t="shared" si="25"/>
        <v/>
      </c>
      <c r="AQ155" s="200"/>
      <c r="AR155" s="198"/>
      <c r="AS155" s="194"/>
      <c r="AT155" s="194"/>
      <c r="AU155" s="194" t="str">
        <f t="shared" si="26"/>
        <v/>
      </c>
      <c r="AV155" s="200"/>
      <c r="AW155" s="198"/>
      <c r="AX155" s="194"/>
      <c r="AY155" s="194"/>
      <c r="AZ155" s="194" t="str">
        <f t="shared" si="27"/>
        <v/>
      </c>
      <c r="BA155" s="200"/>
      <c r="BB155" s="198"/>
      <c r="BC155" s="194"/>
      <c r="BD155" s="194"/>
      <c r="BE155" s="194" t="str">
        <f t="shared" si="28"/>
        <v/>
      </c>
      <c r="BF155" s="200"/>
      <c r="BG155" s="198"/>
      <c r="BH155" s="194"/>
      <c r="BI155" s="194"/>
      <c r="BJ155" s="194" t="str">
        <f t="shared" si="29"/>
        <v/>
      </c>
      <c r="BK155" s="200"/>
      <c r="BL155" s="198"/>
      <c r="BM155" s="194"/>
      <c r="BN155" s="194"/>
      <c r="BO155" s="194" t="str">
        <f t="shared" si="30"/>
        <v/>
      </c>
      <c r="BP155" s="200"/>
      <c r="BQ155" s="198"/>
    </row>
    <row r="156" spans="1:69" ht="14.4">
      <c r="A156" s="120"/>
      <c r="B156" s="120"/>
      <c r="C156" s="120"/>
      <c r="D156" s="120"/>
      <c r="E156" s="194"/>
      <c r="F156" s="194"/>
      <c r="G156" s="194"/>
      <c r="H156" s="195"/>
      <c r="I156" s="195"/>
      <c r="J156" s="195"/>
      <c r="K156" s="196"/>
      <c r="L156" s="218"/>
      <c r="M156" s="198"/>
      <c r="N156" s="198"/>
      <c r="O156" s="198"/>
      <c r="P156" s="195"/>
      <c r="Q156" s="195"/>
      <c r="R156" s="198"/>
      <c r="S156" s="198"/>
      <c r="T156" s="194"/>
      <c r="U156" s="194"/>
      <c r="V156" s="194" t="str">
        <f t="shared" si="21"/>
        <v/>
      </c>
      <c r="W156" s="200"/>
      <c r="X156" s="198"/>
      <c r="Y156" s="194"/>
      <c r="Z156" s="194"/>
      <c r="AA156" s="194" t="str">
        <f t="shared" si="22"/>
        <v/>
      </c>
      <c r="AB156" s="200"/>
      <c r="AC156" s="198"/>
      <c r="AD156" s="194"/>
      <c r="AE156" s="194"/>
      <c r="AF156" s="194" t="str">
        <f t="shared" si="23"/>
        <v/>
      </c>
      <c r="AG156" s="200"/>
      <c r="AH156" s="198"/>
      <c r="AI156" s="194"/>
      <c r="AJ156" s="194"/>
      <c r="AK156" s="194" t="str">
        <f t="shared" si="24"/>
        <v/>
      </c>
      <c r="AL156" s="200"/>
      <c r="AM156" s="198"/>
      <c r="AN156" s="194"/>
      <c r="AO156" s="194"/>
      <c r="AP156" s="194" t="str">
        <f t="shared" si="25"/>
        <v/>
      </c>
      <c r="AQ156" s="200"/>
      <c r="AR156" s="198"/>
      <c r="AS156" s="194"/>
      <c r="AT156" s="194"/>
      <c r="AU156" s="194" t="str">
        <f t="shared" si="26"/>
        <v/>
      </c>
      <c r="AV156" s="200"/>
      <c r="AW156" s="198"/>
      <c r="AX156" s="194"/>
      <c r="AY156" s="194"/>
      <c r="AZ156" s="194" t="str">
        <f t="shared" si="27"/>
        <v/>
      </c>
      <c r="BA156" s="200"/>
      <c r="BB156" s="198"/>
      <c r="BC156" s="194"/>
      <c r="BD156" s="194"/>
      <c r="BE156" s="194" t="str">
        <f t="shared" si="28"/>
        <v/>
      </c>
      <c r="BF156" s="200"/>
      <c r="BG156" s="198"/>
      <c r="BH156" s="194"/>
      <c r="BI156" s="194"/>
      <c r="BJ156" s="194" t="str">
        <f t="shared" si="29"/>
        <v/>
      </c>
      <c r="BK156" s="200"/>
      <c r="BL156" s="198"/>
      <c r="BM156" s="194"/>
      <c r="BN156" s="194"/>
      <c r="BO156" s="194" t="str">
        <f t="shared" si="30"/>
        <v/>
      </c>
      <c r="BP156" s="200"/>
      <c r="BQ156" s="198"/>
    </row>
    <row r="157" spans="1:69" ht="14.4">
      <c r="A157" s="120"/>
      <c r="B157" s="120"/>
      <c r="C157" s="120"/>
      <c r="D157" s="120"/>
      <c r="E157" s="194"/>
      <c r="F157" s="194"/>
      <c r="G157" s="194"/>
      <c r="H157" s="195"/>
      <c r="I157" s="195"/>
      <c r="J157" s="195"/>
      <c r="K157" s="196"/>
      <c r="L157" s="218"/>
      <c r="M157" s="198"/>
      <c r="N157" s="198"/>
      <c r="O157" s="198"/>
      <c r="P157" s="195"/>
      <c r="Q157" s="195"/>
      <c r="R157" s="198"/>
      <c r="S157" s="198"/>
      <c r="T157" s="194"/>
      <c r="U157" s="194"/>
      <c r="V157" s="194" t="str">
        <f t="shared" si="21"/>
        <v/>
      </c>
      <c r="W157" s="200"/>
      <c r="X157" s="198"/>
      <c r="Y157" s="194"/>
      <c r="Z157" s="194"/>
      <c r="AA157" s="194" t="str">
        <f t="shared" si="22"/>
        <v/>
      </c>
      <c r="AB157" s="200"/>
      <c r="AC157" s="198"/>
      <c r="AD157" s="194"/>
      <c r="AE157" s="194"/>
      <c r="AF157" s="194" t="str">
        <f t="shared" si="23"/>
        <v/>
      </c>
      <c r="AG157" s="200"/>
      <c r="AH157" s="198"/>
      <c r="AI157" s="194"/>
      <c r="AJ157" s="194"/>
      <c r="AK157" s="194" t="str">
        <f t="shared" si="24"/>
        <v/>
      </c>
      <c r="AL157" s="200"/>
      <c r="AM157" s="198"/>
      <c r="AN157" s="194"/>
      <c r="AO157" s="194"/>
      <c r="AP157" s="194" t="str">
        <f t="shared" si="25"/>
        <v/>
      </c>
      <c r="AQ157" s="200"/>
      <c r="AR157" s="198"/>
      <c r="AS157" s="194"/>
      <c r="AT157" s="194"/>
      <c r="AU157" s="194" t="str">
        <f t="shared" si="26"/>
        <v/>
      </c>
      <c r="AV157" s="200"/>
      <c r="AW157" s="198"/>
      <c r="AX157" s="194"/>
      <c r="AY157" s="194"/>
      <c r="AZ157" s="194" t="str">
        <f t="shared" si="27"/>
        <v/>
      </c>
      <c r="BA157" s="200"/>
      <c r="BB157" s="198"/>
      <c r="BC157" s="194"/>
      <c r="BD157" s="194"/>
      <c r="BE157" s="194" t="str">
        <f t="shared" si="28"/>
        <v/>
      </c>
      <c r="BF157" s="200"/>
      <c r="BG157" s="198"/>
      <c r="BH157" s="194"/>
      <c r="BI157" s="194"/>
      <c r="BJ157" s="194" t="str">
        <f t="shared" si="29"/>
        <v/>
      </c>
      <c r="BK157" s="200"/>
      <c r="BL157" s="198"/>
      <c r="BM157" s="194"/>
      <c r="BN157" s="194"/>
      <c r="BO157" s="194" t="str">
        <f t="shared" si="30"/>
        <v/>
      </c>
      <c r="BP157" s="200"/>
      <c r="BQ157" s="198"/>
    </row>
    <row r="158" spans="1:69" ht="14.4">
      <c r="A158" s="120"/>
      <c r="B158" s="120"/>
      <c r="C158" s="120"/>
      <c r="D158" s="120"/>
      <c r="E158" s="194"/>
      <c r="F158" s="194"/>
      <c r="G158" s="194"/>
      <c r="H158" s="195"/>
      <c r="I158" s="195"/>
      <c r="J158" s="195"/>
      <c r="K158" s="196"/>
      <c r="L158" s="218"/>
      <c r="M158" s="198"/>
      <c r="N158" s="198"/>
      <c r="O158" s="198"/>
      <c r="P158" s="195"/>
      <c r="Q158" s="195"/>
      <c r="R158" s="198"/>
      <c r="S158" s="198"/>
      <c r="T158" s="194"/>
      <c r="U158" s="194"/>
      <c r="V158" s="194" t="str">
        <f t="shared" si="21"/>
        <v/>
      </c>
      <c r="W158" s="200"/>
      <c r="X158" s="198"/>
      <c r="Y158" s="194"/>
      <c r="Z158" s="194"/>
      <c r="AA158" s="194" t="str">
        <f t="shared" si="22"/>
        <v/>
      </c>
      <c r="AB158" s="200"/>
      <c r="AC158" s="198"/>
      <c r="AD158" s="194"/>
      <c r="AE158" s="194"/>
      <c r="AF158" s="194" t="str">
        <f t="shared" si="23"/>
        <v/>
      </c>
      <c r="AG158" s="200"/>
      <c r="AH158" s="198"/>
      <c r="AI158" s="194"/>
      <c r="AJ158" s="194"/>
      <c r="AK158" s="194" t="str">
        <f t="shared" si="24"/>
        <v/>
      </c>
      <c r="AL158" s="200"/>
      <c r="AM158" s="198"/>
      <c r="AN158" s="194"/>
      <c r="AO158" s="194"/>
      <c r="AP158" s="194" t="str">
        <f t="shared" si="25"/>
        <v/>
      </c>
      <c r="AQ158" s="200"/>
      <c r="AR158" s="198"/>
      <c r="AS158" s="194"/>
      <c r="AT158" s="194"/>
      <c r="AU158" s="194" t="str">
        <f t="shared" si="26"/>
        <v/>
      </c>
      <c r="AV158" s="200"/>
      <c r="AW158" s="198"/>
      <c r="AX158" s="194"/>
      <c r="AY158" s="194"/>
      <c r="AZ158" s="194" t="str">
        <f t="shared" si="27"/>
        <v/>
      </c>
      <c r="BA158" s="200"/>
      <c r="BB158" s="198"/>
      <c r="BC158" s="194"/>
      <c r="BD158" s="194"/>
      <c r="BE158" s="194" t="str">
        <f t="shared" si="28"/>
        <v/>
      </c>
      <c r="BF158" s="200"/>
      <c r="BG158" s="198"/>
      <c r="BH158" s="194"/>
      <c r="BI158" s="194"/>
      <c r="BJ158" s="194" t="str">
        <f t="shared" si="29"/>
        <v/>
      </c>
      <c r="BK158" s="200"/>
      <c r="BL158" s="198"/>
      <c r="BM158" s="194"/>
      <c r="BN158" s="194"/>
      <c r="BO158" s="194" t="str">
        <f t="shared" si="30"/>
        <v/>
      </c>
      <c r="BP158" s="200"/>
      <c r="BQ158" s="198"/>
    </row>
    <row r="159" spans="1:69" ht="14.4">
      <c r="A159" s="120"/>
      <c r="B159" s="120"/>
      <c r="C159" s="120"/>
      <c r="D159" s="120"/>
      <c r="E159" s="194"/>
      <c r="F159" s="194"/>
      <c r="G159" s="194"/>
      <c r="H159" s="195"/>
      <c r="I159" s="195"/>
      <c r="J159" s="195"/>
      <c r="K159" s="196"/>
      <c r="L159" s="218"/>
      <c r="M159" s="198"/>
      <c r="N159" s="198"/>
      <c r="O159" s="198"/>
      <c r="P159" s="195"/>
      <c r="Q159" s="195"/>
      <c r="R159" s="198"/>
      <c r="S159" s="198"/>
      <c r="T159" s="194"/>
      <c r="U159" s="194"/>
      <c r="V159" s="194" t="str">
        <f t="shared" si="21"/>
        <v/>
      </c>
      <c r="W159" s="200"/>
      <c r="X159" s="198"/>
      <c r="Y159" s="194"/>
      <c r="Z159" s="194"/>
      <c r="AA159" s="194" t="str">
        <f t="shared" si="22"/>
        <v/>
      </c>
      <c r="AB159" s="200"/>
      <c r="AC159" s="198"/>
      <c r="AD159" s="194"/>
      <c r="AE159" s="194"/>
      <c r="AF159" s="194" t="str">
        <f t="shared" si="23"/>
        <v/>
      </c>
      <c r="AG159" s="200"/>
      <c r="AH159" s="198"/>
      <c r="AI159" s="194"/>
      <c r="AJ159" s="194"/>
      <c r="AK159" s="194" t="str">
        <f t="shared" si="24"/>
        <v/>
      </c>
      <c r="AL159" s="200"/>
      <c r="AM159" s="198"/>
      <c r="AN159" s="194"/>
      <c r="AO159" s="194"/>
      <c r="AP159" s="194" t="str">
        <f t="shared" si="25"/>
        <v/>
      </c>
      <c r="AQ159" s="200"/>
      <c r="AR159" s="198"/>
      <c r="AS159" s="194"/>
      <c r="AT159" s="194"/>
      <c r="AU159" s="194" t="str">
        <f t="shared" si="26"/>
        <v/>
      </c>
      <c r="AV159" s="200"/>
      <c r="AW159" s="198"/>
      <c r="AX159" s="194"/>
      <c r="AY159" s="194"/>
      <c r="AZ159" s="194" t="str">
        <f t="shared" si="27"/>
        <v/>
      </c>
      <c r="BA159" s="200"/>
      <c r="BB159" s="198"/>
      <c r="BC159" s="194"/>
      <c r="BD159" s="194"/>
      <c r="BE159" s="194" t="str">
        <f t="shared" si="28"/>
        <v/>
      </c>
      <c r="BF159" s="200"/>
      <c r="BG159" s="198"/>
      <c r="BH159" s="194"/>
      <c r="BI159" s="194"/>
      <c r="BJ159" s="194" t="str">
        <f t="shared" si="29"/>
        <v/>
      </c>
      <c r="BK159" s="200"/>
      <c r="BL159" s="198"/>
      <c r="BM159" s="194"/>
      <c r="BN159" s="194"/>
      <c r="BO159" s="194" t="str">
        <f t="shared" si="30"/>
        <v/>
      </c>
      <c r="BP159" s="200"/>
      <c r="BQ159" s="198"/>
    </row>
    <row r="160" spans="1:69" ht="14.4">
      <c r="A160" s="120"/>
      <c r="B160" s="120"/>
      <c r="C160" s="120"/>
      <c r="D160" s="120"/>
      <c r="E160" s="194"/>
      <c r="F160" s="194"/>
      <c r="G160" s="194"/>
      <c r="H160" s="195"/>
      <c r="I160" s="195"/>
      <c r="J160" s="195"/>
      <c r="K160" s="196"/>
      <c r="L160" s="218"/>
      <c r="M160" s="198"/>
      <c r="N160" s="198"/>
      <c r="O160" s="198"/>
      <c r="P160" s="195"/>
      <c r="Q160" s="195"/>
      <c r="R160" s="198"/>
      <c r="S160" s="198"/>
      <c r="T160" s="194"/>
      <c r="U160" s="194"/>
      <c r="V160" s="194" t="str">
        <f t="shared" si="21"/>
        <v/>
      </c>
      <c r="W160" s="200"/>
      <c r="X160" s="198"/>
      <c r="Y160" s="194"/>
      <c r="Z160" s="194"/>
      <c r="AA160" s="194" t="str">
        <f t="shared" si="22"/>
        <v/>
      </c>
      <c r="AB160" s="200"/>
      <c r="AC160" s="198"/>
      <c r="AD160" s="194"/>
      <c r="AE160" s="194"/>
      <c r="AF160" s="194" t="str">
        <f t="shared" si="23"/>
        <v/>
      </c>
      <c r="AG160" s="200"/>
      <c r="AH160" s="198"/>
      <c r="AI160" s="194"/>
      <c r="AJ160" s="194"/>
      <c r="AK160" s="194" t="str">
        <f t="shared" si="24"/>
        <v/>
      </c>
      <c r="AL160" s="200"/>
      <c r="AM160" s="198"/>
      <c r="AN160" s="194"/>
      <c r="AO160" s="194"/>
      <c r="AP160" s="194" t="str">
        <f t="shared" si="25"/>
        <v/>
      </c>
      <c r="AQ160" s="200"/>
      <c r="AR160" s="198"/>
      <c r="AS160" s="194"/>
      <c r="AT160" s="194"/>
      <c r="AU160" s="194" t="str">
        <f t="shared" si="26"/>
        <v/>
      </c>
      <c r="AV160" s="200"/>
      <c r="AW160" s="198"/>
      <c r="AX160" s="194"/>
      <c r="AY160" s="194"/>
      <c r="AZ160" s="194" t="str">
        <f t="shared" si="27"/>
        <v/>
      </c>
      <c r="BA160" s="200"/>
      <c r="BB160" s="198"/>
      <c r="BC160" s="194"/>
      <c r="BD160" s="194"/>
      <c r="BE160" s="194" t="str">
        <f t="shared" si="28"/>
        <v/>
      </c>
      <c r="BF160" s="200"/>
      <c r="BG160" s="198"/>
      <c r="BH160" s="194"/>
      <c r="BI160" s="194"/>
      <c r="BJ160" s="194" t="str">
        <f t="shared" si="29"/>
        <v/>
      </c>
      <c r="BK160" s="200"/>
      <c r="BL160" s="198"/>
      <c r="BM160" s="194"/>
      <c r="BN160" s="194"/>
      <c r="BO160" s="194" t="str">
        <f t="shared" si="30"/>
        <v/>
      </c>
      <c r="BP160" s="200"/>
      <c r="BQ160" s="198"/>
    </row>
    <row r="161" spans="1:69" ht="14.4">
      <c r="A161" s="120"/>
      <c r="B161" s="120"/>
      <c r="C161" s="120"/>
      <c r="D161" s="120"/>
      <c r="E161" s="194"/>
      <c r="F161" s="194"/>
      <c r="G161" s="194"/>
      <c r="H161" s="195"/>
      <c r="I161" s="195"/>
      <c r="J161" s="195"/>
      <c r="K161" s="196"/>
      <c r="L161" s="218"/>
      <c r="M161" s="198"/>
      <c r="N161" s="198"/>
      <c r="O161" s="198"/>
      <c r="P161" s="195"/>
      <c r="Q161" s="195"/>
      <c r="R161" s="198"/>
      <c r="S161" s="198"/>
      <c r="T161" s="194"/>
      <c r="U161" s="194"/>
      <c r="V161" s="194" t="str">
        <f t="shared" si="21"/>
        <v/>
      </c>
      <c r="W161" s="200"/>
      <c r="X161" s="198"/>
      <c r="Y161" s="194"/>
      <c r="Z161" s="194"/>
      <c r="AA161" s="194" t="str">
        <f t="shared" si="22"/>
        <v/>
      </c>
      <c r="AB161" s="200"/>
      <c r="AC161" s="198"/>
      <c r="AD161" s="194"/>
      <c r="AE161" s="194"/>
      <c r="AF161" s="194" t="str">
        <f t="shared" si="23"/>
        <v/>
      </c>
      <c r="AG161" s="200"/>
      <c r="AH161" s="198"/>
      <c r="AI161" s="194"/>
      <c r="AJ161" s="194"/>
      <c r="AK161" s="194" t="str">
        <f t="shared" si="24"/>
        <v/>
      </c>
      <c r="AL161" s="200"/>
      <c r="AM161" s="198"/>
      <c r="AN161" s="194"/>
      <c r="AO161" s="194"/>
      <c r="AP161" s="194" t="str">
        <f t="shared" si="25"/>
        <v/>
      </c>
      <c r="AQ161" s="200"/>
      <c r="AR161" s="198"/>
      <c r="AS161" s="194"/>
      <c r="AT161" s="194"/>
      <c r="AU161" s="194" t="str">
        <f t="shared" si="26"/>
        <v/>
      </c>
      <c r="AV161" s="200"/>
      <c r="AW161" s="198"/>
      <c r="AX161" s="194"/>
      <c r="AY161" s="194"/>
      <c r="AZ161" s="194" t="str">
        <f t="shared" si="27"/>
        <v/>
      </c>
      <c r="BA161" s="200"/>
      <c r="BB161" s="198"/>
      <c r="BC161" s="194"/>
      <c r="BD161" s="194"/>
      <c r="BE161" s="194" t="str">
        <f t="shared" si="28"/>
        <v/>
      </c>
      <c r="BF161" s="200"/>
      <c r="BG161" s="198"/>
      <c r="BH161" s="194"/>
      <c r="BI161" s="194"/>
      <c r="BJ161" s="194" t="str">
        <f t="shared" si="29"/>
        <v/>
      </c>
      <c r="BK161" s="200"/>
      <c r="BL161" s="198"/>
      <c r="BM161" s="194"/>
      <c r="BN161" s="194"/>
      <c r="BO161" s="194" t="str">
        <f t="shared" si="30"/>
        <v/>
      </c>
      <c r="BP161" s="200"/>
      <c r="BQ161" s="198"/>
    </row>
    <row r="162" spans="1:69" ht="14.4">
      <c r="A162" s="120"/>
      <c r="B162" s="120"/>
      <c r="C162" s="120"/>
      <c r="D162" s="120"/>
      <c r="E162" s="194"/>
      <c r="F162" s="194"/>
      <c r="G162" s="194"/>
      <c r="H162" s="195"/>
      <c r="I162" s="195"/>
      <c r="J162" s="195"/>
      <c r="K162" s="196"/>
      <c r="L162" s="218"/>
      <c r="M162" s="198"/>
      <c r="N162" s="198"/>
      <c r="O162" s="198"/>
      <c r="P162" s="195"/>
      <c r="Q162" s="195"/>
      <c r="R162" s="198"/>
      <c r="S162" s="198"/>
      <c r="T162" s="194"/>
      <c r="U162" s="194"/>
      <c r="V162" s="194" t="str">
        <f t="shared" si="21"/>
        <v/>
      </c>
      <c r="W162" s="200"/>
      <c r="X162" s="198"/>
      <c r="Y162" s="194"/>
      <c r="Z162" s="194"/>
      <c r="AA162" s="194" t="str">
        <f t="shared" si="22"/>
        <v/>
      </c>
      <c r="AB162" s="200"/>
      <c r="AC162" s="198"/>
      <c r="AD162" s="194"/>
      <c r="AE162" s="194"/>
      <c r="AF162" s="194" t="str">
        <f t="shared" si="23"/>
        <v/>
      </c>
      <c r="AG162" s="200"/>
      <c r="AH162" s="198"/>
      <c r="AI162" s="194"/>
      <c r="AJ162" s="194"/>
      <c r="AK162" s="194" t="str">
        <f t="shared" si="24"/>
        <v/>
      </c>
      <c r="AL162" s="200"/>
      <c r="AM162" s="198"/>
      <c r="AN162" s="194"/>
      <c r="AO162" s="194"/>
      <c r="AP162" s="194" t="str">
        <f t="shared" si="25"/>
        <v/>
      </c>
      <c r="AQ162" s="200"/>
      <c r="AR162" s="198"/>
      <c r="AS162" s="194"/>
      <c r="AT162" s="194"/>
      <c r="AU162" s="194" t="str">
        <f t="shared" si="26"/>
        <v/>
      </c>
      <c r="AV162" s="200"/>
      <c r="AW162" s="198"/>
      <c r="AX162" s="194"/>
      <c r="AY162" s="194"/>
      <c r="AZ162" s="194" t="str">
        <f t="shared" si="27"/>
        <v/>
      </c>
      <c r="BA162" s="200"/>
      <c r="BB162" s="198"/>
      <c r="BC162" s="194"/>
      <c r="BD162" s="194"/>
      <c r="BE162" s="194" t="str">
        <f t="shared" si="28"/>
        <v/>
      </c>
      <c r="BF162" s="200"/>
      <c r="BG162" s="198"/>
      <c r="BH162" s="194"/>
      <c r="BI162" s="194"/>
      <c r="BJ162" s="194" t="str">
        <f t="shared" si="29"/>
        <v/>
      </c>
      <c r="BK162" s="200"/>
      <c r="BL162" s="198"/>
      <c r="BM162" s="194"/>
      <c r="BN162" s="194"/>
      <c r="BO162" s="194" t="str">
        <f t="shared" si="30"/>
        <v/>
      </c>
      <c r="BP162" s="200"/>
      <c r="BQ162" s="198"/>
    </row>
    <row r="163" spans="1:69" ht="14.4">
      <c r="A163" s="120"/>
      <c r="B163" s="120"/>
      <c r="C163" s="120"/>
      <c r="D163" s="120"/>
      <c r="E163" s="194"/>
      <c r="F163" s="194"/>
      <c r="G163" s="194"/>
      <c r="H163" s="195"/>
      <c r="I163" s="195"/>
      <c r="J163" s="195"/>
      <c r="K163" s="196"/>
      <c r="L163" s="218"/>
      <c r="M163" s="198"/>
      <c r="N163" s="198"/>
      <c r="O163" s="198"/>
      <c r="P163" s="195"/>
      <c r="Q163" s="195"/>
      <c r="R163" s="198"/>
      <c r="S163" s="198"/>
      <c r="T163" s="194"/>
      <c r="U163" s="194"/>
      <c r="V163" s="194" t="str">
        <f t="shared" si="21"/>
        <v/>
      </c>
      <c r="W163" s="200"/>
      <c r="X163" s="198"/>
      <c r="Y163" s="194"/>
      <c r="Z163" s="194"/>
      <c r="AA163" s="194" t="str">
        <f t="shared" si="22"/>
        <v/>
      </c>
      <c r="AB163" s="200"/>
      <c r="AC163" s="198"/>
      <c r="AD163" s="194"/>
      <c r="AE163" s="194"/>
      <c r="AF163" s="194" t="str">
        <f t="shared" si="23"/>
        <v/>
      </c>
      <c r="AG163" s="200"/>
      <c r="AH163" s="198"/>
      <c r="AI163" s="194"/>
      <c r="AJ163" s="194"/>
      <c r="AK163" s="194" t="str">
        <f t="shared" si="24"/>
        <v/>
      </c>
      <c r="AL163" s="200"/>
      <c r="AM163" s="198"/>
      <c r="AN163" s="194"/>
      <c r="AO163" s="194"/>
      <c r="AP163" s="194" t="str">
        <f t="shared" si="25"/>
        <v/>
      </c>
      <c r="AQ163" s="200"/>
      <c r="AR163" s="198"/>
      <c r="AS163" s="194"/>
      <c r="AT163" s="194"/>
      <c r="AU163" s="194" t="str">
        <f t="shared" si="26"/>
        <v/>
      </c>
      <c r="AV163" s="200"/>
      <c r="AW163" s="198"/>
      <c r="AX163" s="194"/>
      <c r="AY163" s="194"/>
      <c r="AZ163" s="194" t="str">
        <f t="shared" si="27"/>
        <v/>
      </c>
      <c r="BA163" s="200"/>
      <c r="BB163" s="198"/>
      <c r="BC163" s="194"/>
      <c r="BD163" s="194"/>
      <c r="BE163" s="194" t="str">
        <f t="shared" si="28"/>
        <v/>
      </c>
      <c r="BF163" s="200"/>
      <c r="BG163" s="198"/>
      <c r="BH163" s="194"/>
      <c r="BI163" s="194"/>
      <c r="BJ163" s="194" t="str">
        <f t="shared" si="29"/>
        <v/>
      </c>
      <c r="BK163" s="200"/>
      <c r="BL163" s="198"/>
      <c r="BM163" s="194"/>
      <c r="BN163" s="194"/>
      <c r="BO163" s="194" t="str">
        <f t="shared" si="30"/>
        <v/>
      </c>
      <c r="BP163" s="200"/>
      <c r="BQ163" s="198"/>
    </row>
    <row r="164" spans="1:69" ht="14.4">
      <c r="A164" s="120"/>
      <c r="B164" s="120"/>
      <c r="C164" s="120"/>
      <c r="D164" s="120"/>
      <c r="E164" s="194"/>
      <c r="F164" s="194"/>
      <c r="G164" s="194"/>
      <c r="H164" s="195"/>
      <c r="I164" s="195"/>
      <c r="J164" s="195"/>
      <c r="K164" s="196"/>
      <c r="L164" s="218"/>
      <c r="M164" s="198"/>
      <c r="N164" s="198"/>
      <c r="O164" s="198"/>
      <c r="P164" s="195"/>
      <c r="Q164" s="195"/>
      <c r="R164" s="198"/>
      <c r="S164" s="198"/>
      <c r="T164" s="194"/>
      <c r="U164" s="194"/>
      <c r="V164" s="194" t="str">
        <f t="shared" si="21"/>
        <v/>
      </c>
      <c r="W164" s="200"/>
      <c r="X164" s="198"/>
      <c r="Y164" s="194"/>
      <c r="Z164" s="194"/>
      <c r="AA164" s="194" t="str">
        <f t="shared" si="22"/>
        <v/>
      </c>
      <c r="AB164" s="200"/>
      <c r="AC164" s="198"/>
      <c r="AD164" s="194"/>
      <c r="AE164" s="194"/>
      <c r="AF164" s="194" t="str">
        <f t="shared" si="23"/>
        <v/>
      </c>
      <c r="AG164" s="200"/>
      <c r="AH164" s="198"/>
      <c r="AI164" s="194"/>
      <c r="AJ164" s="194"/>
      <c r="AK164" s="194" t="str">
        <f t="shared" si="24"/>
        <v/>
      </c>
      <c r="AL164" s="200"/>
      <c r="AM164" s="198"/>
      <c r="AN164" s="194"/>
      <c r="AO164" s="194"/>
      <c r="AP164" s="194" t="str">
        <f t="shared" si="25"/>
        <v/>
      </c>
      <c r="AQ164" s="200"/>
      <c r="AR164" s="198"/>
      <c r="AS164" s="194"/>
      <c r="AT164" s="194"/>
      <c r="AU164" s="194" t="str">
        <f t="shared" si="26"/>
        <v/>
      </c>
      <c r="AV164" s="200"/>
      <c r="AW164" s="198"/>
      <c r="AX164" s="194"/>
      <c r="AY164" s="194"/>
      <c r="AZ164" s="194" t="str">
        <f t="shared" si="27"/>
        <v/>
      </c>
      <c r="BA164" s="200"/>
      <c r="BB164" s="198"/>
      <c r="BC164" s="194"/>
      <c r="BD164" s="194"/>
      <c r="BE164" s="194" t="str">
        <f t="shared" si="28"/>
        <v/>
      </c>
      <c r="BF164" s="200"/>
      <c r="BG164" s="198"/>
      <c r="BH164" s="194"/>
      <c r="BI164" s="194"/>
      <c r="BJ164" s="194" t="str">
        <f t="shared" si="29"/>
        <v/>
      </c>
      <c r="BK164" s="200"/>
      <c r="BL164" s="198"/>
      <c r="BM164" s="194"/>
      <c r="BN164" s="194"/>
      <c r="BO164" s="194" t="str">
        <f t="shared" si="30"/>
        <v/>
      </c>
      <c r="BP164" s="200"/>
      <c r="BQ164" s="198"/>
    </row>
    <row r="165" spans="1:69" ht="14.4">
      <c r="A165" s="120"/>
      <c r="B165" s="120"/>
      <c r="C165" s="120"/>
      <c r="D165" s="120"/>
      <c r="E165" s="194"/>
      <c r="F165" s="194"/>
      <c r="G165" s="194"/>
      <c r="H165" s="195"/>
      <c r="I165" s="195"/>
      <c r="J165" s="195"/>
      <c r="K165" s="196"/>
      <c r="L165" s="218"/>
      <c r="M165" s="198"/>
      <c r="N165" s="198"/>
      <c r="O165" s="198"/>
      <c r="P165" s="195"/>
      <c r="Q165" s="195"/>
      <c r="R165" s="198"/>
      <c r="S165" s="198"/>
      <c r="T165" s="194"/>
      <c r="U165" s="194"/>
      <c r="V165" s="194" t="str">
        <f t="shared" si="21"/>
        <v/>
      </c>
      <c r="W165" s="200"/>
      <c r="X165" s="198"/>
      <c r="Y165" s="194"/>
      <c r="Z165" s="194"/>
      <c r="AA165" s="194" t="str">
        <f t="shared" si="22"/>
        <v/>
      </c>
      <c r="AB165" s="200"/>
      <c r="AC165" s="198"/>
      <c r="AD165" s="194"/>
      <c r="AE165" s="194"/>
      <c r="AF165" s="194" t="str">
        <f t="shared" si="23"/>
        <v/>
      </c>
      <c r="AG165" s="200"/>
      <c r="AH165" s="198"/>
      <c r="AI165" s="194"/>
      <c r="AJ165" s="194"/>
      <c r="AK165" s="194" t="str">
        <f t="shared" si="24"/>
        <v/>
      </c>
      <c r="AL165" s="200"/>
      <c r="AM165" s="198"/>
      <c r="AN165" s="194"/>
      <c r="AO165" s="194"/>
      <c r="AP165" s="194" t="str">
        <f t="shared" si="25"/>
        <v/>
      </c>
      <c r="AQ165" s="200"/>
      <c r="AR165" s="198"/>
      <c r="AS165" s="194"/>
      <c r="AT165" s="194"/>
      <c r="AU165" s="194" t="str">
        <f t="shared" si="26"/>
        <v/>
      </c>
      <c r="AV165" s="200"/>
      <c r="AW165" s="198"/>
      <c r="AX165" s="194"/>
      <c r="AY165" s="194"/>
      <c r="AZ165" s="194" t="str">
        <f t="shared" si="27"/>
        <v/>
      </c>
      <c r="BA165" s="200"/>
      <c r="BB165" s="198"/>
      <c r="BC165" s="194"/>
      <c r="BD165" s="194"/>
      <c r="BE165" s="194" t="str">
        <f t="shared" si="28"/>
        <v/>
      </c>
      <c r="BF165" s="200"/>
      <c r="BG165" s="198"/>
      <c r="BH165" s="194"/>
      <c r="BI165" s="194"/>
      <c r="BJ165" s="194" t="str">
        <f t="shared" si="29"/>
        <v/>
      </c>
      <c r="BK165" s="200"/>
      <c r="BL165" s="198"/>
      <c r="BM165" s="194"/>
      <c r="BN165" s="194"/>
      <c r="BO165" s="194" t="str">
        <f t="shared" si="30"/>
        <v/>
      </c>
      <c r="BP165" s="200"/>
      <c r="BQ165" s="198"/>
    </row>
    <row r="166" spans="1:69" ht="14.4">
      <c r="A166" s="120"/>
      <c r="B166" s="120"/>
      <c r="C166" s="120"/>
      <c r="D166" s="120"/>
      <c r="E166" s="194"/>
      <c r="F166" s="194"/>
      <c r="G166" s="194"/>
      <c r="H166" s="195"/>
      <c r="I166" s="195"/>
      <c r="J166" s="195"/>
      <c r="K166" s="196"/>
      <c r="L166" s="218"/>
      <c r="M166" s="198"/>
      <c r="N166" s="198"/>
      <c r="O166" s="198"/>
      <c r="P166" s="195"/>
      <c r="Q166" s="195"/>
      <c r="R166" s="198"/>
      <c r="S166" s="198"/>
      <c r="T166" s="194"/>
      <c r="U166" s="194"/>
      <c r="V166" s="194" t="str">
        <f t="shared" si="21"/>
        <v/>
      </c>
      <c r="W166" s="200"/>
      <c r="X166" s="198"/>
      <c r="Y166" s="194"/>
      <c r="Z166" s="194"/>
      <c r="AA166" s="194" t="str">
        <f t="shared" si="22"/>
        <v/>
      </c>
      <c r="AB166" s="200"/>
      <c r="AC166" s="198"/>
      <c r="AD166" s="194"/>
      <c r="AE166" s="194"/>
      <c r="AF166" s="194" t="str">
        <f t="shared" si="23"/>
        <v/>
      </c>
      <c r="AG166" s="200"/>
      <c r="AH166" s="198"/>
      <c r="AI166" s="194"/>
      <c r="AJ166" s="194"/>
      <c r="AK166" s="194" t="str">
        <f t="shared" si="24"/>
        <v/>
      </c>
      <c r="AL166" s="200"/>
      <c r="AM166" s="198"/>
      <c r="AN166" s="194"/>
      <c r="AO166" s="194"/>
      <c r="AP166" s="194" t="str">
        <f t="shared" si="25"/>
        <v/>
      </c>
      <c r="AQ166" s="200"/>
      <c r="AR166" s="198"/>
      <c r="AS166" s="194"/>
      <c r="AT166" s="194"/>
      <c r="AU166" s="194" t="str">
        <f t="shared" si="26"/>
        <v/>
      </c>
      <c r="AV166" s="200"/>
      <c r="AW166" s="198"/>
      <c r="AX166" s="194"/>
      <c r="AY166" s="194"/>
      <c r="AZ166" s="194" t="str">
        <f t="shared" si="27"/>
        <v/>
      </c>
      <c r="BA166" s="200"/>
      <c r="BB166" s="198"/>
      <c r="BC166" s="194"/>
      <c r="BD166" s="194"/>
      <c r="BE166" s="194" t="str">
        <f t="shared" si="28"/>
        <v/>
      </c>
      <c r="BF166" s="200"/>
      <c r="BG166" s="198"/>
      <c r="BH166" s="194"/>
      <c r="BI166" s="194"/>
      <c r="BJ166" s="194" t="str">
        <f t="shared" si="29"/>
        <v/>
      </c>
      <c r="BK166" s="200"/>
      <c r="BL166" s="198"/>
      <c r="BM166" s="194"/>
      <c r="BN166" s="194"/>
      <c r="BO166" s="194" t="str">
        <f t="shared" si="30"/>
        <v/>
      </c>
      <c r="BP166" s="200"/>
      <c r="BQ166" s="198"/>
    </row>
    <row r="167" spans="1:69" ht="14.4">
      <c r="A167" s="120"/>
      <c r="B167" s="120"/>
      <c r="C167" s="120"/>
      <c r="D167" s="120"/>
      <c r="E167" s="194"/>
      <c r="F167" s="194"/>
      <c r="G167" s="194"/>
      <c r="H167" s="195"/>
      <c r="I167" s="195"/>
      <c r="J167" s="195"/>
      <c r="K167" s="196"/>
      <c r="L167" s="218"/>
      <c r="M167" s="198"/>
      <c r="N167" s="198"/>
      <c r="O167" s="198"/>
      <c r="P167" s="195"/>
      <c r="Q167" s="195"/>
      <c r="R167" s="198"/>
      <c r="S167" s="198"/>
      <c r="T167" s="194"/>
      <c r="U167" s="194"/>
      <c r="V167" s="194" t="str">
        <f t="shared" si="21"/>
        <v/>
      </c>
      <c r="W167" s="200"/>
      <c r="X167" s="198"/>
      <c r="Y167" s="194"/>
      <c r="Z167" s="194"/>
      <c r="AA167" s="194" t="str">
        <f t="shared" si="22"/>
        <v/>
      </c>
      <c r="AB167" s="200"/>
      <c r="AC167" s="198"/>
      <c r="AD167" s="194"/>
      <c r="AE167" s="194"/>
      <c r="AF167" s="194" t="str">
        <f t="shared" si="23"/>
        <v/>
      </c>
      <c r="AG167" s="200"/>
      <c r="AH167" s="198"/>
      <c r="AI167" s="194"/>
      <c r="AJ167" s="194"/>
      <c r="AK167" s="194" t="str">
        <f t="shared" si="24"/>
        <v/>
      </c>
      <c r="AL167" s="200"/>
      <c r="AM167" s="198"/>
      <c r="AN167" s="194"/>
      <c r="AO167" s="194"/>
      <c r="AP167" s="194" t="str">
        <f t="shared" si="25"/>
        <v/>
      </c>
      <c r="AQ167" s="200"/>
      <c r="AR167" s="198"/>
      <c r="AS167" s="194"/>
      <c r="AT167" s="194"/>
      <c r="AU167" s="194" t="str">
        <f t="shared" si="26"/>
        <v/>
      </c>
      <c r="AV167" s="200"/>
      <c r="AW167" s="198"/>
      <c r="AX167" s="194"/>
      <c r="AY167" s="194"/>
      <c r="AZ167" s="194" t="str">
        <f t="shared" si="27"/>
        <v/>
      </c>
      <c r="BA167" s="200"/>
      <c r="BB167" s="198"/>
      <c r="BC167" s="194"/>
      <c r="BD167" s="194"/>
      <c r="BE167" s="194" t="str">
        <f t="shared" si="28"/>
        <v/>
      </c>
      <c r="BF167" s="200"/>
      <c r="BG167" s="198"/>
      <c r="BH167" s="194"/>
      <c r="BI167" s="194"/>
      <c r="BJ167" s="194" t="str">
        <f t="shared" si="29"/>
        <v/>
      </c>
      <c r="BK167" s="200"/>
      <c r="BL167" s="198"/>
      <c r="BM167" s="194"/>
      <c r="BN167" s="194"/>
      <c r="BO167" s="194" t="str">
        <f t="shared" si="30"/>
        <v/>
      </c>
      <c r="BP167" s="200"/>
      <c r="BQ167" s="198"/>
    </row>
    <row r="168" spans="1:69" ht="14.4">
      <c r="A168" s="120"/>
      <c r="B168" s="120"/>
      <c r="C168" s="120"/>
      <c r="D168" s="120"/>
      <c r="E168" s="194"/>
      <c r="F168" s="194"/>
      <c r="G168" s="194"/>
      <c r="H168" s="195"/>
      <c r="I168" s="195"/>
      <c r="J168" s="195"/>
      <c r="K168" s="196"/>
      <c r="L168" s="218"/>
      <c r="M168" s="198"/>
      <c r="N168" s="198"/>
      <c r="O168" s="198"/>
      <c r="P168" s="195"/>
      <c r="Q168" s="195"/>
      <c r="R168" s="198"/>
      <c r="S168" s="198"/>
      <c r="T168" s="194"/>
      <c r="U168" s="194"/>
      <c r="V168" s="194" t="str">
        <f t="shared" si="21"/>
        <v/>
      </c>
      <c r="W168" s="200"/>
      <c r="X168" s="198"/>
      <c r="Y168" s="194"/>
      <c r="Z168" s="194"/>
      <c r="AA168" s="194" t="str">
        <f t="shared" si="22"/>
        <v/>
      </c>
      <c r="AB168" s="200"/>
      <c r="AC168" s="198"/>
      <c r="AD168" s="194"/>
      <c r="AE168" s="194"/>
      <c r="AF168" s="194" t="str">
        <f t="shared" si="23"/>
        <v/>
      </c>
      <c r="AG168" s="200"/>
      <c r="AH168" s="198"/>
      <c r="AI168" s="194"/>
      <c r="AJ168" s="194"/>
      <c r="AK168" s="194" t="str">
        <f t="shared" si="24"/>
        <v/>
      </c>
      <c r="AL168" s="200"/>
      <c r="AM168" s="198"/>
      <c r="AN168" s="194"/>
      <c r="AO168" s="194"/>
      <c r="AP168" s="194" t="str">
        <f t="shared" si="25"/>
        <v/>
      </c>
      <c r="AQ168" s="200"/>
      <c r="AR168" s="198"/>
      <c r="AS168" s="194"/>
      <c r="AT168" s="194"/>
      <c r="AU168" s="194" t="str">
        <f t="shared" si="26"/>
        <v/>
      </c>
      <c r="AV168" s="200"/>
      <c r="AW168" s="198"/>
      <c r="AX168" s="194"/>
      <c r="AY168" s="194"/>
      <c r="AZ168" s="194" t="str">
        <f t="shared" si="27"/>
        <v/>
      </c>
      <c r="BA168" s="200"/>
      <c r="BB168" s="198"/>
      <c r="BC168" s="194"/>
      <c r="BD168" s="194"/>
      <c r="BE168" s="194" t="str">
        <f t="shared" si="28"/>
        <v/>
      </c>
      <c r="BF168" s="200"/>
      <c r="BG168" s="198"/>
      <c r="BH168" s="194"/>
      <c r="BI168" s="194"/>
      <c r="BJ168" s="194" t="str">
        <f t="shared" si="29"/>
        <v/>
      </c>
      <c r="BK168" s="200"/>
      <c r="BL168" s="198"/>
      <c r="BM168" s="194"/>
      <c r="BN168" s="194"/>
      <c r="BO168" s="194" t="str">
        <f t="shared" si="30"/>
        <v/>
      </c>
      <c r="BP168" s="200"/>
      <c r="BQ168" s="198"/>
    </row>
    <row r="169" spans="1:69" ht="14.4">
      <c r="A169" s="120"/>
      <c r="B169" s="120"/>
      <c r="C169" s="120"/>
      <c r="D169" s="120"/>
      <c r="E169" s="194"/>
      <c r="F169" s="194"/>
      <c r="G169" s="194"/>
      <c r="H169" s="195"/>
      <c r="I169" s="195"/>
      <c r="J169" s="195"/>
      <c r="K169" s="196"/>
      <c r="L169" s="218"/>
      <c r="M169" s="198"/>
      <c r="N169" s="198"/>
      <c r="O169" s="198"/>
      <c r="P169" s="195"/>
      <c r="Q169" s="195"/>
      <c r="R169" s="198"/>
      <c r="S169" s="198"/>
      <c r="T169" s="194"/>
      <c r="U169" s="194"/>
      <c r="V169" s="194" t="str">
        <f t="shared" si="21"/>
        <v/>
      </c>
      <c r="W169" s="200"/>
      <c r="X169" s="198"/>
      <c r="Y169" s="194"/>
      <c r="Z169" s="194"/>
      <c r="AA169" s="194" t="str">
        <f t="shared" si="22"/>
        <v/>
      </c>
      <c r="AB169" s="200"/>
      <c r="AC169" s="198"/>
      <c r="AD169" s="194"/>
      <c r="AE169" s="194"/>
      <c r="AF169" s="194" t="str">
        <f t="shared" si="23"/>
        <v/>
      </c>
      <c r="AG169" s="200"/>
      <c r="AH169" s="198"/>
      <c r="AI169" s="194"/>
      <c r="AJ169" s="194"/>
      <c r="AK169" s="194" t="str">
        <f t="shared" si="24"/>
        <v/>
      </c>
      <c r="AL169" s="200"/>
      <c r="AM169" s="198"/>
      <c r="AN169" s="194"/>
      <c r="AO169" s="194"/>
      <c r="AP169" s="194" t="str">
        <f t="shared" si="25"/>
        <v/>
      </c>
      <c r="AQ169" s="200"/>
      <c r="AR169" s="198"/>
      <c r="AS169" s="194"/>
      <c r="AT169" s="194"/>
      <c r="AU169" s="194" t="str">
        <f t="shared" si="26"/>
        <v/>
      </c>
      <c r="AV169" s="200"/>
      <c r="AW169" s="198"/>
      <c r="AX169" s="194"/>
      <c r="AY169" s="194"/>
      <c r="AZ169" s="194" t="str">
        <f t="shared" si="27"/>
        <v/>
      </c>
      <c r="BA169" s="200"/>
      <c r="BB169" s="198"/>
      <c r="BC169" s="194"/>
      <c r="BD169" s="194"/>
      <c r="BE169" s="194" t="str">
        <f t="shared" si="28"/>
        <v/>
      </c>
      <c r="BF169" s="200"/>
      <c r="BG169" s="198"/>
      <c r="BH169" s="194"/>
      <c r="BI169" s="194"/>
      <c r="BJ169" s="194" t="str">
        <f t="shared" si="29"/>
        <v/>
      </c>
      <c r="BK169" s="200"/>
      <c r="BL169" s="198"/>
      <c r="BM169" s="194"/>
      <c r="BN169" s="194"/>
      <c r="BO169" s="194" t="str">
        <f t="shared" si="30"/>
        <v/>
      </c>
      <c r="BP169" s="200"/>
      <c r="BQ169" s="198"/>
    </row>
    <row r="170" spans="1:69" ht="14.4">
      <c r="A170" s="120"/>
      <c r="B170" s="120"/>
      <c r="C170" s="120"/>
      <c r="D170" s="120"/>
      <c r="E170" s="194"/>
      <c r="F170" s="194"/>
      <c r="G170" s="194"/>
      <c r="H170" s="195"/>
      <c r="I170" s="195"/>
      <c r="J170" s="195"/>
      <c r="K170" s="196"/>
      <c r="L170" s="218"/>
      <c r="M170" s="198"/>
      <c r="N170" s="198"/>
      <c r="O170" s="198"/>
      <c r="P170" s="195"/>
      <c r="Q170" s="195"/>
      <c r="R170" s="198"/>
      <c r="S170" s="198"/>
      <c r="T170" s="194"/>
      <c r="U170" s="194"/>
      <c r="V170" s="194" t="str">
        <f t="shared" si="21"/>
        <v/>
      </c>
      <c r="W170" s="200"/>
      <c r="X170" s="198"/>
      <c r="Y170" s="194"/>
      <c r="Z170" s="194"/>
      <c r="AA170" s="194" t="str">
        <f t="shared" si="22"/>
        <v/>
      </c>
      <c r="AB170" s="200"/>
      <c r="AC170" s="198"/>
      <c r="AD170" s="194"/>
      <c r="AE170" s="194"/>
      <c r="AF170" s="194" t="str">
        <f t="shared" si="23"/>
        <v/>
      </c>
      <c r="AG170" s="200"/>
      <c r="AH170" s="198"/>
      <c r="AI170" s="194"/>
      <c r="AJ170" s="194"/>
      <c r="AK170" s="194" t="str">
        <f t="shared" si="24"/>
        <v/>
      </c>
      <c r="AL170" s="200"/>
      <c r="AM170" s="198"/>
      <c r="AN170" s="194"/>
      <c r="AO170" s="194"/>
      <c r="AP170" s="194" t="str">
        <f t="shared" si="25"/>
        <v/>
      </c>
      <c r="AQ170" s="200"/>
      <c r="AR170" s="198"/>
      <c r="AS170" s="194"/>
      <c r="AT170" s="194"/>
      <c r="AU170" s="194" t="str">
        <f t="shared" si="26"/>
        <v/>
      </c>
      <c r="AV170" s="200"/>
      <c r="AW170" s="198"/>
      <c r="AX170" s="194"/>
      <c r="AY170" s="194"/>
      <c r="AZ170" s="194" t="str">
        <f t="shared" si="27"/>
        <v/>
      </c>
      <c r="BA170" s="200"/>
      <c r="BB170" s="198"/>
      <c r="BC170" s="194"/>
      <c r="BD170" s="194"/>
      <c r="BE170" s="194" t="str">
        <f t="shared" si="28"/>
        <v/>
      </c>
      <c r="BF170" s="200"/>
      <c r="BG170" s="198"/>
      <c r="BH170" s="194"/>
      <c r="BI170" s="194"/>
      <c r="BJ170" s="194" t="str">
        <f t="shared" si="29"/>
        <v/>
      </c>
      <c r="BK170" s="200"/>
      <c r="BL170" s="198"/>
      <c r="BM170" s="194"/>
      <c r="BN170" s="194"/>
      <c r="BO170" s="194" t="str">
        <f t="shared" si="30"/>
        <v/>
      </c>
      <c r="BP170" s="200"/>
      <c r="BQ170" s="198"/>
    </row>
    <row r="171" spans="1:69" ht="14.4">
      <c r="A171" s="120"/>
      <c r="B171" s="120"/>
      <c r="C171" s="120"/>
      <c r="D171" s="120"/>
      <c r="E171" s="194"/>
      <c r="F171" s="194"/>
      <c r="G171" s="194"/>
      <c r="H171" s="195"/>
      <c r="I171" s="195"/>
      <c r="J171" s="195"/>
      <c r="K171" s="196"/>
      <c r="L171" s="218"/>
      <c r="M171" s="198"/>
      <c r="N171" s="198"/>
      <c r="O171" s="198"/>
      <c r="P171" s="195"/>
      <c r="Q171" s="195"/>
      <c r="R171" s="198"/>
      <c r="S171" s="198"/>
      <c r="T171" s="194"/>
      <c r="U171" s="194"/>
      <c r="V171" s="194" t="str">
        <f t="shared" si="21"/>
        <v/>
      </c>
      <c r="W171" s="200"/>
      <c r="X171" s="198"/>
      <c r="Y171" s="194"/>
      <c r="Z171" s="194"/>
      <c r="AA171" s="194" t="str">
        <f t="shared" si="22"/>
        <v/>
      </c>
      <c r="AB171" s="200"/>
      <c r="AC171" s="198"/>
      <c r="AD171" s="194"/>
      <c r="AE171" s="194"/>
      <c r="AF171" s="194" t="str">
        <f t="shared" si="23"/>
        <v/>
      </c>
      <c r="AG171" s="200"/>
      <c r="AH171" s="198"/>
      <c r="AI171" s="194"/>
      <c r="AJ171" s="194"/>
      <c r="AK171" s="194" t="str">
        <f t="shared" si="24"/>
        <v/>
      </c>
      <c r="AL171" s="200"/>
      <c r="AM171" s="198"/>
      <c r="AN171" s="194"/>
      <c r="AO171" s="194"/>
      <c r="AP171" s="194" t="str">
        <f t="shared" si="25"/>
        <v/>
      </c>
      <c r="AQ171" s="200"/>
      <c r="AR171" s="198"/>
      <c r="AS171" s="194"/>
      <c r="AT171" s="194"/>
      <c r="AU171" s="194" t="str">
        <f t="shared" si="26"/>
        <v/>
      </c>
      <c r="AV171" s="200"/>
      <c r="AW171" s="198"/>
      <c r="AX171" s="194"/>
      <c r="AY171" s="194"/>
      <c r="AZ171" s="194" t="str">
        <f t="shared" si="27"/>
        <v/>
      </c>
      <c r="BA171" s="200"/>
      <c r="BB171" s="198"/>
      <c r="BC171" s="194"/>
      <c r="BD171" s="194"/>
      <c r="BE171" s="194" t="str">
        <f t="shared" si="28"/>
        <v/>
      </c>
      <c r="BF171" s="200"/>
      <c r="BG171" s="198"/>
      <c r="BH171" s="194"/>
      <c r="BI171" s="194"/>
      <c r="BJ171" s="194" t="str">
        <f t="shared" si="29"/>
        <v/>
      </c>
      <c r="BK171" s="200"/>
      <c r="BL171" s="198"/>
      <c r="BM171" s="194"/>
      <c r="BN171" s="194"/>
      <c r="BO171" s="194" t="str">
        <f t="shared" si="30"/>
        <v/>
      </c>
      <c r="BP171" s="200"/>
      <c r="BQ171" s="198"/>
    </row>
    <row r="172" spans="1:69" ht="14.4">
      <c r="A172" s="120"/>
      <c r="B172" s="120"/>
      <c r="C172" s="120"/>
      <c r="D172" s="120"/>
      <c r="E172" s="194"/>
      <c r="F172" s="194"/>
      <c r="G172" s="194"/>
      <c r="H172" s="195"/>
      <c r="I172" s="195"/>
      <c r="J172" s="195"/>
      <c r="K172" s="196"/>
      <c r="L172" s="218"/>
      <c r="M172" s="198"/>
      <c r="N172" s="198"/>
      <c r="O172" s="198"/>
      <c r="P172" s="195"/>
      <c r="Q172" s="195"/>
      <c r="R172" s="198"/>
      <c r="S172" s="198"/>
      <c r="T172" s="194"/>
      <c r="U172" s="194"/>
      <c r="V172" s="194" t="str">
        <f t="shared" si="21"/>
        <v/>
      </c>
      <c r="W172" s="200"/>
      <c r="X172" s="198"/>
      <c r="Y172" s="194"/>
      <c r="Z172" s="194"/>
      <c r="AA172" s="194" t="str">
        <f t="shared" si="22"/>
        <v/>
      </c>
      <c r="AB172" s="200"/>
      <c r="AC172" s="198"/>
      <c r="AD172" s="194"/>
      <c r="AE172" s="194"/>
      <c r="AF172" s="194" t="str">
        <f t="shared" si="23"/>
        <v/>
      </c>
      <c r="AG172" s="200"/>
      <c r="AH172" s="198"/>
      <c r="AI172" s="194"/>
      <c r="AJ172" s="194"/>
      <c r="AK172" s="194" t="str">
        <f t="shared" si="24"/>
        <v/>
      </c>
      <c r="AL172" s="200"/>
      <c r="AM172" s="198"/>
      <c r="AN172" s="194"/>
      <c r="AO172" s="194"/>
      <c r="AP172" s="194" t="str">
        <f t="shared" si="25"/>
        <v/>
      </c>
      <c r="AQ172" s="200"/>
      <c r="AR172" s="198"/>
      <c r="AS172" s="194"/>
      <c r="AT172" s="194"/>
      <c r="AU172" s="194" t="str">
        <f t="shared" si="26"/>
        <v/>
      </c>
      <c r="AV172" s="200"/>
      <c r="AW172" s="198"/>
      <c r="AX172" s="194"/>
      <c r="AY172" s="194"/>
      <c r="AZ172" s="194" t="str">
        <f t="shared" si="27"/>
        <v/>
      </c>
      <c r="BA172" s="200"/>
      <c r="BB172" s="198"/>
      <c r="BC172" s="194"/>
      <c r="BD172" s="194"/>
      <c r="BE172" s="194" t="str">
        <f t="shared" si="28"/>
        <v/>
      </c>
      <c r="BF172" s="200"/>
      <c r="BG172" s="198"/>
      <c r="BH172" s="194"/>
      <c r="BI172" s="194"/>
      <c r="BJ172" s="194" t="str">
        <f t="shared" si="29"/>
        <v/>
      </c>
      <c r="BK172" s="200"/>
      <c r="BL172" s="198"/>
      <c r="BM172" s="194"/>
      <c r="BN172" s="194"/>
      <c r="BO172" s="194" t="str">
        <f t="shared" si="30"/>
        <v/>
      </c>
      <c r="BP172" s="200"/>
      <c r="BQ172" s="198"/>
    </row>
    <row r="173" spans="1:69" ht="14.4">
      <c r="A173" s="120"/>
      <c r="B173" s="120"/>
      <c r="C173" s="120"/>
      <c r="D173" s="120"/>
      <c r="E173" s="194"/>
      <c r="F173" s="194"/>
      <c r="G173" s="194"/>
      <c r="H173" s="195"/>
      <c r="I173" s="195"/>
      <c r="J173" s="195"/>
      <c r="K173" s="196"/>
      <c r="L173" s="218"/>
      <c r="M173" s="198"/>
      <c r="N173" s="198"/>
      <c r="O173" s="198"/>
      <c r="P173" s="195"/>
      <c r="Q173" s="195"/>
      <c r="R173" s="198"/>
      <c r="S173" s="198"/>
      <c r="T173" s="194"/>
      <c r="U173" s="194"/>
      <c r="V173" s="194" t="str">
        <f t="shared" si="21"/>
        <v/>
      </c>
      <c r="W173" s="200"/>
      <c r="X173" s="198"/>
      <c r="Y173" s="194"/>
      <c r="Z173" s="194"/>
      <c r="AA173" s="194" t="str">
        <f t="shared" si="22"/>
        <v/>
      </c>
      <c r="AB173" s="200"/>
      <c r="AC173" s="198"/>
      <c r="AD173" s="194"/>
      <c r="AE173" s="194"/>
      <c r="AF173" s="194" t="str">
        <f t="shared" si="23"/>
        <v/>
      </c>
      <c r="AG173" s="200"/>
      <c r="AH173" s="198"/>
      <c r="AI173" s="194"/>
      <c r="AJ173" s="194"/>
      <c r="AK173" s="194" t="str">
        <f t="shared" si="24"/>
        <v/>
      </c>
      <c r="AL173" s="200"/>
      <c r="AM173" s="198"/>
      <c r="AN173" s="194"/>
      <c r="AO173" s="194"/>
      <c r="AP173" s="194" t="str">
        <f t="shared" si="25"/>
        <v/>
      </c>
      <c r="AQ173" s="200"/>
      <c r="AR173" s="198"/>
      <c r="AS173" s="194"/>
      <c r="AT173" s="194"/>
      <c r="AU173" s="194" t="str">
        <f t="shared" si="26"/>
        <v/>
      </c>
      <c r="AV173" s="200"/>
      <c r="AW173" s="198"/>
      <c r="AX173" s="194"/>
      <c r="AY173" s="194"/>
      <c r="AZ173" s="194" t="str">
        <f t="shared" si="27"/>
        <v/>
      </c>
      <c r="BA173" s="200"/>
      <c r="BB173" s="198"/>
      <c r="BC173" s="194"/>
      <c r="BD173" s="194"/>
      <c r="BE173" s="194" t="str">
        <f t="shared" si="28"/>
        <v/>
      </c>
      <c r="BF173" s="200"/>
      <c r="BG173" s="198"/>
      <c r="BH173" s="194"/>
      <c r="BI173" s="194"/>
      <c r="BJ173" s="194" t="str">
        <f t="shared" si="29"/>
        <v/>
      </c>
      <c r="BK173" s="200"/>
      <c r="BL173" s="198"/>
      <c r="BM173" s="194"/>
      <c r="BN173" s="194"/>
      <c r="BO173" s="194" t="str">
        <f t="shared" si="30"/>
        <v/>
      </c>
      <c r="BP173" s="200"/>
      <c r="BQ173" s="198"/>
    </row>
    <row r="174" spans="1:69" ht="14.4">
      <c r="A174" s="120"/>
      <c r="B174" s="120"/>
      <c r="C174" s="120"/>
      <c r="D174" s="120"/>
      <c r="E174" s="194"/>
      <c r="F174" s="194"/>
      <c r="G174" s="194"/>
      <c r="H174" s="195"/>
      <c r="I174" s="195"/>
      <c r="J174" s="195"/>
      <c r="K174" s="196"/>
      <c r="L174" s="218"/>
      <c r="M174" s="198"/>
      <c r="N174" s="198"/>
      <c r="O174" s="198"/>
      <c r="P174" s="195"/>
      <c r="Q174" s="195"/>
      <c r="R174" s="198"/>
      <c r="S174" s="198"/>
      <c r="T174" s="194"/>
      <c r="U174" s="194"/>
      <c r="V174" s="194" t="str">
        <f t="shared" si="21"/>
        <v/>
      </c>
      <c r="W174" s="200"/>
      <c r="X174" s="198"/>
      <c r="Y174" s="194"/>
      <c r="Z174" s="194"/>
      <c r="AA174" s="194" t="str">
        <f t="shared" si="22"/>
        <v/>
      </c>
      <c r="AB174" s="200"/>
      <c r="AC174" s="198"/>
      <c r="AD174" s="194"/>
      <c r="AE174" s="194"/>
      <c r="AF174" s="194" t="str">
        <f t="shared" si="23"/>
        <v/>
      </c>
      <c r="AG174" s="200"/>
      <c r="AH174" s="198"/>
      <c r="AI174" s="194"/>
      <c r="AJ174" s="194"/>
      <c r="AK174" s="194" t="str">
        <f t="shared" si="24"/>
        <v/>
      </c>
      <c r="AL174" s="200"/>
      <c r="AM174" s="198"/>
      <c r="AN174" s="194"/>
      <c r="AO174" s="194"/>
      <c r="AP174" s="194" t="str">
        <f t="shared" si="25"/>
        <v/>
      </c>
      <c r="AQ174" s="200"/>
      <c r="AR174" s="198"/>
      <c r="AS174" s="194"/>
      <c r="AT174" s="194"/>
      <c r="AU174" s="194" t="str">
        <f t="shared" si="26"/>
        <v/>
      </c>
      <c r="AV174" s="200"/>
      <c r="AW174" s="198"/>
      <c r="AX174" s="194"/>
      <c r="AY174" s="194"/>
      <c r="AZ174" s="194" t="str">
        <f t="shared" si="27"/>
        <v/>
      </c>
      <c r="BA174" s="200"/>
      <c r="BB174" s="198"/>
      <c r="BC174" s="194"/>
      <c r="BD174" s="194"/>
      <c r="BE174" s="194" t="str">
        <f t="shared" si="28"/>
        <v/>
      </c>
      <c r="BF174" s="200"/>
      <c r="BG174" s="198"/>
      <c r="BH174" s="194"/>
      <c r="BI174" s="194"/>
      <c r="BJ174" s="194" t="str">
        <f t="shared" si="29"/>
        <v/>
      </c>
      <c r="BK174" s="200"/>
      <c r="BL174" s="198"/>
      <c r="BM174" s="194"/>
      <c r="BN174" s="194"/>
      <c r="BO174" s="194" t="str">
        <f t="shared" si="30"/>
        <v/>
      </c>
      <c r="BP174" s="200"/>
      <c r="BQ174" s="198"/>
    </row>
    <row r="175" spans="1:69" ht="14.4">
      <c r="A175" s="120"/>
      <c r="B175" s="120"/>
      <c r="C175" s="120"/>
      <c r="D175" s="120"/>
      <c r="E175" s="194"/>
      <c r="F175" s="194"/>
      <c r="G175" s="194"/>
      <c r="H175" s="195"/>
      <c r="I175" s="195"/>
      <c r="J175" s="195"/>
      <c r="K175" s="196"/>
      <c r="L175" s="218"/>
      <c r="M175" s="198"/>
      <c r="N175" s="198"/>
      <c r="O175" s="198"/>
      <c r="P175" s="195"/>
      <c r="Q175" s="195"/>
      <c r="R175" s="198"/>
      <c r="S175" s="198"/>
      <c r="T175" s="194"/>
      <c r="U175" s="194"/>
      <c r="V175" s="194" t="str">
        <f t="shared" si="21"/>
        <v/>
      </c>
      <c r="W175" s="200"/>
      <c r="X175" s="198"/>
      <c r="Y175" s="194"/>
      <c r="Z175" s="194"/>
      <c r="AA175" s="194" t="str">
        <f t="shared" si="22"/>
        <v/>
      </c>
      <c r="AB175" s="200"/>
      <c r="AC175" s="198"/>
      <c r="AD175" s="194"/>
      <c r="AE175" s="194"/>
      <c r="AF175" s="194" t="str">
        <f t="shared" si="23"/>
        <v/>
      </c>
      <c r="AG175" s="200"/>
      <c r="AH175" s="198"/>
      <c r="AI175" s="194"/>
      <c r="AJ175" s="194"/>
      <c r="AK175" s="194" t="str">
        <f t="shared" si="24"/>
        <v/>
      </c>
      <c r="AL175" s="200"/>
      <c r="AM175" s="198"/>
      <c r="AN175" s="194"/>
      <c r="AO175" s="194"/>
      <c r="AP175" s="194" t="str">
        <f t="shared" si="25"/>
        <v/>
      </c>
      <c r="AQ175" s="200"/>
      <c r="AR175" s="198"/>
      <c r="AS175" s="194"/>
      <c r="AT175" s="194"/>
      <c r="AU175" s="194" t="str">
        <f t="shared" si="26"/>
        <v/>
      </c>
      <c r="AV175" s="200"/>
      <c r="AW175" s="198"/>
      <c r="AX175" s="194"/>
      <c r="AY175" s="194"/>
      <c r="AZ175" s="194" t="str">
        <f t="shared" si="27"/>
        <v/>
      </c>
      <c r="BA175" s="200"/>
      <c r="BB175" s="198"/>
      <c r="BC175" s="194"/>
      <c r="BD175" s="194"/>
      <c r="BE175" s="194" t="str">
        <f t="shared" si="28"/>
        <v/>
      </c>
      <c r="BF175" s="200"/>
      <c r="BG175" s="198"/>
      <c r="BH175" s="194"/>
      <c r="BI175" s="194"/>
      <c r="BJ175" s="194" t="str">
        <f t="shared" si="29"/>
        <v/>
      </c>
      <c r="BK175" s="200"/>
      <c r="BL175" s="198"/>
      <c r="BM175" s="194"/>
      <c r="BN175" s="194"/>
      <c r="BO175" s="194" t="str">
        <f t="shared" si="30"/>
        <v/>
      </c>
      <c r="BP175" s="200"/>
      <c r="BQ175" s="198"/>
    </row>
    <row r="176" spans="1:69" ht="14.4">
      <c r="A176" s="120"/>
      <c r="B176" s="120"/>
      <c r="C176" s="120"/>
      <c r="D176" s="120"/>
      <c r="E176" s="194"/>
      <c r="F176" s="194"/>
      <c r="G176" s="194"/>
      <c r="H176" s="195"/>
      <c r="I176" s="195"/>
      <c r="J176" s="195"/>
      <c r="K176" s="196"/>
      <c r="L176" s="218"/>
      <c r="M176" s="198"/>
      <c r="N176" s="198"/>
      <c r="O176" s="198"/>
      <c r="P176" s="195"/>
      <c r="Q176" s="195"/>
      <c r="R176" s="198"/>
      <c r="S176" s="198"/>
      <c r="T176" s="194"/>
      <c r="U176" s="194"/>
      <c r="V176" s="194" t="str">
        <f t="shared" si="21"/>
        <v/>
      </c>
      <c r="W176" s="200"/>
      <c r="X176" s="198"/>
      <c r="Y176" s="194"/>
      <c r="Z176" s="194"/>
      <c r="AA176" s="194" t="str">
        <f t="shared" si="22"/>
        <v/>
      </c>
      <c r="AB176" s="200"/>
      <c r="AC176" s="198"/>
      <c r="AD176" s="194"/>
      <c r="AE176" s="194"/>
      <c r="AF176" s="194" t="str">
        <f t="shared" si="23"/>
        <v/>
      </c>
      <c r="AG176" s="200"/>
      <c r="AH176" s="198"/>
      <c r="AI176" s="194"/>
      <c r="AJ176" s="194"/>
      <c r="AK176" s="194" t="str">
        <f t="shared" si="24"/>
        <v/>
      </c>
      <c r="AL176" s="200"/>
      <c r="AM176" s="198"/>
      <c r="AN176" s="194"/>
      <c r="AO176" s="194"/>
      <c r="AP176" s="194" t="str">
        <f t="shared" si="25"/>
        <v/>
      </c>
      <c r="AQ176" s="200"/>
      <c r="AR176" s="198"/>
      <c r="AS176" s="194"/>
      <c r="AT176" s="194"/>
      <c r="AU176" s="194" t="str">
        <f t="shared" si="26"/>
        <v/>
      </c>
      <c r="AV176" s="200"/>
      <c r="AW176" s="198"/>
      <c r="AX176" s="194"/>
      <c r="AY176" s="194"/>
      <c r="AZ176" s="194" t="str">
        <f t="shared" si="27"/>
        <v/>
      </c>
      <c r="BA176" s="200"/>
      <c r="BB176" s="198"/>
      <c r="BC176" s="194"/>
      <c r="BD176" s="194"/>
      <c r="BE176" s="194" t="str">
        <f t="shared" si="28"/>
        <v/>
      </c>
      <c r="BF176" s="200"/>
      <c r="BG176" s="198"/>
      <c r="BH176" s="194"/>
      <c r="BI176" s="194"/>
      <c r="BJ176" s="194" t="str">
        <f t="shared" si="29"/>
        <v/>
      </c>
      <c r="BK176" s="200"/>
      <c r="BL176" s="198"/>
      <c r="BM176" s="194"/>
      <c r="BN176" s="194"/>
      <c r="BO176" s="194" t="str">
        <f t="shared" si="30"/>
        <v/>
      </c>
      <c r="BP176" s="200"/>
      <c r="BQ176" s="198"/>
    </row>
    <row r="177" spans="1:69" ht="14.4">
      <c r="A177" s="120"/>
      <c r="B177" s="120"/>
      <c r="C177" s="120"/>
      <c r="D177" s="120"/>
      <c r="E177" s="194"/>
      <c r="F177" s="194"/>
      <c r="G177" s="194"/>
      <c r="H177" s="195"/>
      <c r="I177" s="195"/>
      <c r="J177" s="195"/>
      <c r="K177" s="196"/>
      <c r="L177" s="218"/>
      <c r="M177" s="198"/>
      <c r="N177" s="198"/>
      <c r="O177" s="198"/>
      <c r="P177" s="195"/>
      <c r="Q177" s="195"/>
      <c r="R177" s="198"/>
      <c r="S177" s="198"/>
      <c r="T177" s="194"/>
      <c r="U177" s="194"/>
      <c r="V177" s="194" t="str">
        <f t="shared" si="21"/>
        <v/>
      </c>
      <c r="W177" s="200"/>
      <c r="X177" s="198"/>
      <c r="Y177" s="194"/>
      <c r="Z177" s="194"/>
      <c r="AA177" s="194" t="str">
        <f t="shared" si="22"/>
        <v/>
      </c>
      <c r="AB177" s="200"/>
      <c r="AC177" s="198"/>
      <c r="AD177" s="194"/>
      <c r="AE177" s="194"/>
      <c r="AF177" s="194" t="str">
        <f t="shared" si="23"/>
        <v/>
      </c>
      <c r="AG177" s="200"/>
      <c r="AH177" s="198"/>
      <c r="AI177" s="194"/>
      <c r="AJ177" s="194"/>
      <c r="AK177" s="194" t="str">
        <f t="shared" si="24"/>
        <v/>
      </c>
      <c r="AL177" s="200"/>
      <c r="AM177" s="198"/>
      <c r="AN177" s="194"/>
      <c r="AO177" s="194"/>
      <c r="AP177" s="194" t="str">
        <f t="shared" si="25"/>
        <v/>
      </c>
      <c r="AQ177" s="200"/>
      <c r="AR177" s="198"/>
      <c r="AS177" s="194"/>
      <c r="AT177" s="194"/>
      <c r="AU177" s="194" t="str">
        <f t="shared" si="26"/>
        <v/>
      </c>
      <c r="AV177" s="200"/>
      <c r="AW177" s="198"/>
      <c r="AX177" s="194"/>
      <c r="AY177" s="194"/>
      <c r="AZ177" s="194" t="str">
        <f t="shared" si="27"/>
        <v/>
      </c>
      <c r="BA177" s="200"/>
      <c r="BB177" s="198"/>
      <c r="BC177" s="194"/>
      <c r="BD177" s="194"/>
      <c r="BE177" s="194" t="str">
        <f t="shared" si="28"/>
        <v/>
      </c>
      <c r="BF177" s="200"/>
      <c r="BG177" s="198"/>
      <c r="BH177" s="194"/>
      <c r="BI177" s="194"/>
      <c r="BJ177" s="194" t="str">
        <f t="shared" si="29"/>
        <v/>
      </c>
      <c r="BK177" s="200"/>
      <c r="BL177" s="198"/>
      <c r="BM177" s="194"/>
      <c r="BN177" s="194"/>
      <c r="BO177" s="194" t="str">
        <f t="shared" si="30"/>
        <v/>
      </c>
      <c r="BP177" s="200"/>
      <c r="BQ177" s="198"/>
    </row>
    <row r="178" spans="1:69" ht="14.4">
      <c r="A178" s="120"/>
      <c r="B178" s="120"/>
      <c r="C178" s="120"/>
      <c r="D178" s="120"/>
      <c r="E178" s="194"/>
      <c r="F178" s="194"/>
      <c r="G178" s="194"/>
      <c r="H178" s="195"/>
      <c r="I178" s="195"/>
      <c r="J178" s="195"/>
      <c r="K178" s="196"/>
      <c r="L178" s="218"/>
      <c r="M178" s="198"/>
      <c r="N178" s="198"/>
      <c r="O178" s="198"/>
      <c r="P178" s="195"/>
      <c r="Q178" s="195"/>
      <c r="R178" s="198"/>
      <c r="S178" s="198"/>
      <c r="T178" s="194"/>
      <c r="U178" s="194"/>
      <c r="V178" s="194" t="str">
        <f t="shared" si="21"/>
        <v/>
      </c>
      <c r="W178" s="200"/>
      <c r="X178" s="198"/>
      <c r="Y178" s="194"/>
      <c r="Z178" s="194"/>
      <c r="AA178" s="194" t="str">
        <f t="shared" si="22"/>
        <v/>
      </c>
      <c r="AB178" s="200"/>
      <c r="AC178" s="198"/>
      <c r="AD178" s="194"/>
      <c r="AE178" s="194"/>
      <c r="AF178" s="194" t="str">
        <f t="shared" si="23"/>
        <v/>
      </c>
      <c r="AG178" s="200"/>
      <c r="AH178" s="198"/>
      <c r="AI178" s="194"/>
      <c r="AJ178" s="194"/>
      <c r="AK178" s="194" t="str">
        <f t="shared" si="24"/>
        <v/>
      </c>
      <c r="AL178" s="200"/>
      <c r="AM178" s="198"/>
      <c r="AN178" s="194"/>
      <c r="AO178" s="194"/>
      <c r="AP178" s="194" t="str">
        <f t="shared" si="25"/>
        <v/>
      </c>
      <c r="AQ178" s="200"/>
      <c r="AR178" s="198"/>
      <c r="AS178" s="194"/>
      <c r="AT178" s="194"/>
      <c r="AU178" s="194" t="str">
        <f t="shared" si="26"/>
        <v/>
      </c>
      <c r="AV178" s="200"/>
      <c r="AW178" s="198"/>
      <c r="AX178" s="194"/>
      <c r="AY178" s="194"/>
      <c r="AZ178" s="194" t="str">
        <f t="shared" si="27"/>
        <v/>
      </c>
      <c r="BA178" s="200"/>
      <c r="BB178" s="198"/>
      <c r="BC178" s="194"/>
      <c r="BD178" s="194"/>
      <c r="BE178" s="194" t="str">
        <f t="shared" si="28"/>
        <v/>
      </c>
      <c r="BF178" s="200"/>
      <c r="BG178" s="198"/>
      <c r="BH178" s="194"/>
      <c r="BI178" s="194"/>
      <c r="BJ178" s="194" t="str">
        <f t="shared" si="29"/>
        <v/>
      </c>
      <c r="BK178" s="200"/>
      <c r="BL178" s="198"/>
      <c r="BM178" s="194"/>
      <c r="BN178" s="194"/>
      <c r="BO178" s="194" t="str">
        <f t="shared" si="30"/>
        <v/>
      </c>
      <c r="BP178" s="200"/>
      <c r="BQ178" s="198"/>
    </row>
    <row r="179" spans="1:69" ht="14.4">
      <c r="A179" s="120"/>
      <c r="B179" s="120"/>
      <c r="C179" s="120"/>
      <c r="D179" s="120"/>
      <c r="E179" s="194"/>
      <c r="F179" s="194"/>
      <c r="G179" s="194"/>
      <c r="H179" s="195"/>
      <c r="I179" s="195"/>
      <c r="J179" s="195"/>
      <c r="K179" s="196"/>
      <c r="L179" s="218"/>
      <c r="M179" s="198"/>
      <c r="N179" s="198"/>
      <c r="O179" s="198"/>
      <c r="P179" s="195"/>
      <c r="Q179" s="195"/>
      <c r="R179" s="198"/>
      <c r="S179" s="198"/>
      <c r="T179" s="194"/>
      <c r="U179" s="194"/>
      <c r="V179" s="194" t="str">
        <f t="shared" si="21"/>
        <v/>
      </c>
      <c r="W179" s="200"/>
      <c r="X179" s="198"/>
      <c r="Y179" s="194"/>
      <c r="Z179" s="194"/>
      <c r="AA179" s="194" t="str">
        <f t="shared" si="22"/>
        <v/>
      </c>
      <c r="AB179" s="200"/>
      <c r="AC179" s="198"/>
      <c r="AD179" s="194"/>
      <c r="AE179" s="194"/>
      <c r="AF179" s="194" t="str">
        <f t="shared" si="23"/>
        <v/>
      </c>
      <c r="AG179" s="200"/>
      <c r="AH179" s="198"/>
      <c r="AI179" s="194"/>
      <c r="AJ179" s="194"/>
      <c r="AK179" s="194" t="str">
        <f t="shared" si="24"/>
        <v/>
      </c>
      <c r="AL179" s="200"/>
      <c r="AM179" s="198"/>
      <c r="AN179" s="194"/>
      <c r="AO179" s="194"/>
      <c r="AP179" s="194" t="str">
        <f t="shared" si="25"/>
        <v/>
      </c>
      <c r="AQ179" s="200"/>
      <c r="AR179" s="198"/>
      <c r="AS179" s="194"/>
      <c r="AT179" s="194"/>
      <c r="AU179" s="194" t="str">
        <f t="shared" si="26"/>
        <v/>
      </c>
      <c r="AV179" s="200"/>
      <c r="AW179" s="198"/>
      <c r="AX179" s="194"/>
      <c r="AY179" s="194"/>
      <c r="AZ179" s="194" t="str">
        <f t="shared" si="27"/>
        <v/>
      </c>
      <c r="BA179" s="200"/>
      <c r="BB179" s="198"/>
      <c r="BC179" s="194"/>
      <c r="BD179" s="194"/>
      <c r="BE179" s="194" t="str">
        <f t="shared" si="28"/>
        <v/>
      </c>
      <c r="BF179" s="200"/>
      <c r="BG179" s="198"/>
      <c r="BH179" s="194"/>
      <c r="BI179" s="194"/>
      <c r="BJ179" s="194" t="str">
        <f t="shared" si="29"/>
        <v/>
      </c>
      <c r="BK179" s="200"/>
      <c r="BL179" s="198"/>
      <c r="BM179" s="194"/>
      <c r="BN179" s="194"/>
      <c r="BO179" s="194" t="str">
        <f t="shared" si="30"/>
        <v/>
      </c>
      <c r="BP179" s="200"/>
      <c r="BQ179" s="198"/>
    </row>
    <row r="180" spans="1:69" ht="14.4">
      <c r="A180" s="120"/>
      <c r="B180" s="120"/>
      <c r="C180" s="120"/>
      <c r="D180" s="120"/>
      <c r="E180" s="194"/>
      <c r="F180" s="194"/>
      <c r="G180" s="194"/>
      <c r="H180" s="195"/>
      <c r="I180" s="195"/>
      <c r="J180" s="195"/>
      <c r="K180" s="196"/>
      <c r="L180" s="218"/>
      <c r="M180" s="198"/>
      <c r="N180" s="198"/>
      <c r="O180" s="198"/>
      <c r="P180" s="195"/>
      <c r="Q180" s="195"/>
      <c r="R180" s="198"/>
      <c r="S180" s="198"/>
      <c r="T180" s="194"/>
      <c r="U180" s="194"/>
      <c r="V180" s="194" t="str">
        <f t="shared" si="21"/>
        <v/>
      </c>
      <c r="W180" s="200"/>
      <c r="X180" s="198"/>
      <c r="Y180" s="194"/>
      <c r="Z180" s="194"/>
      <c r="AA180" s="194" t="str">
        <f t="shared" si="22"/>
        <v/>
      </c>
      <c r="AB180" s="200"/>
      <c r="AC180" s="198"/>
      <c r="AD180" s="194"/>
      <c r="AE180" s="194"/>
      <c r="AF180" s="194" t="str">
        <f t="shared" si="23"/>
        <v/>
      </c>
      <c r="AG180" s="200"/>
      <c r="AH180" s="198"/>
      <c r="AI180" s="194"/>
      <c r="AJ180" s="194"/>
      <c r="AK180" s="194" t="str">
        <f t="shared" si="24"/>
        <v/>
      </c>
      <c r="AL180" s="200"/>
      <c r="AM180" s="198"/>
      <c r="AN180" s="194"/>
      <c r="AO180" s="194"/>
      <c r="AP180" s="194" t="str">
        <f t="shared" si="25"/>
        <v/>
      </c>
      <c r="AQ180" s="200"/>
      <c r="AR180" s="198"/>
      <c r="AS180" s="194"/>
      <c r="AT180" s="194"/>
      <c r="AU180" s="194" t="str">
        <f t="shared" si="26"/>
        <v/>
      </c>
      <c r="AV180" s="200"/>
      <c r="AW180" s="198"/>
      <c r="AX180" s="194"/>
      <c r="AY180" s="194"/>
      <c r="AZ180" s="194" t="str">
        <f t="shared" si="27"/>
        <v/>
      </c>
      <c r="BA180" s="200"/>
      <c r="BB180" s="198"/>
      <c r="BC180" s="194"/>
      <c r="BD180" s="194"/>
      <c r="BE180" s="194" t="str">
        <f t="shared" si="28"/>
        <v/>
      </c>
      <c r="BF180" s="200"/>
      <c r="BG180" s="198"/>
      <c r="BH180" s="194"/>
      <c r="BI180" s="194"/>
      <c r="BJ180" s="194" t="str">
        <f t="shared" si="29"/>
        <v/>
      </c>
      <c r="BK180" s="200"/>
      <c r="BL180" s="198"/>
      <c r="BM180" s="194"/>
      <c r="BN180" s="194"/>
      <c r="BO180" s="194" t="str">
        <f t="shared" si="30"/>
        <v/>
      </c>
      <c r="BP180" s="200"/>
      <c r="BQ180" s="198"/>
    </row>
    <row r="181" spans="1:69" ht="14.4">
      <c r="A181" s="120"/>
      <c r="B181" s="120"/>
      <c r="C181" s="120"/>
      <c r="D181" s="120"/>
      <c r="E181" s="194"/>
      <c r="F181" s="194"/>
      <c r="G181" s="194"/>
      <c r="H181" s="195"/>
      <c r="I181" s="195"/>
      <c r="J181" s="195"/>
      <c r="K181" s="196"/>
      <c r="L181" s="218"/>
      <c r="M181" s="198"/>
      <c r="N181" s="198"/>
      <c r="O181" s="198"/>
      <c r="P181" s="195"/>
      <c r="Q181" s="195"/>
      <c r="R181" s="198"/>
      <c r="S181" s="198"/>
      <c r="T181" s="194"/>
      <c r="U181" s="194"/>
      <c r="V181" s="194" t="str">
        <f t="shared" si="21"/>
        <v/>
      </c>
      <c r="W181" s="200"/>
      <c r="X181" s="198"/>
      <c r="Y181" s="194"/>
      <c r="Z181" s="194"/>
      <c r="AA181" s="194" t="str">
        <f t="shared" si="22"/>
        <v/>
      </c>
      <c r="AB181" s="200"/>
      <c r="AC181" s="198"/>
      <c r="AD181" s="194"/>
      <c r="AE181" s="194"/>
      <c r="AF181" s="194" t="str">
        <f t="shared" si="23"/>
        <v/>
      </c>
      <c r="AG181" s="200"/>
      <c r="AH181" s="198"/>
      <c r="AI181" s="194"/>
      <c r="AJ181" s="194"/>
      <c r="AK181" s="194" t="str">
        <f t="shared" si="24"/>
        <v/>
      </c>
      <c r="AL181" s="200"/>
      <c r="AM181" s="198"/>
      <c r="AN181" s="194"/>
      <c r="AO181" s="194"/>
      <c r="AP181" s="194" t="str">
        <f t="shared" si="25"/>
        <v/>
      </c>
      <c r="AQ181" s="200"/>
      <c r="AR181" s="198"/>
      <c r="AS181" s="194"/>
      <c r="AT181" s="194"/>
      <c r="AU181" s="194" t="str">
        <f t="shared" si="26"/>
        <v/>
      </c>
      <c r="AV181" s="200"/>
      <c r="AW181" s="198"/>
      <c r="AX181" s="194"/>
      <c r="AY181" s="194"/>
      <c r="AZ181" s="194" t="str">
        <f t="shared" si="27"/>
        <v/>
      </c>
      <c r="BA181" s="200"/>
      <c r="BB181" s="198"/>
      <c r="BC181" s="194"/>
      <c r="BD181" s="194"/>
      <c r="BE181" s="194" t="str">
        <f t="shared" si="28"/>
        <v/>
      </c>
      <c r="BF181" s="200"/>
      <c r="BG181" s="198"/>
      <c r="BH181" s="194"/>
      <c r="BI181" s="194"/>
      <c r="BJ181" s="194" t="str">
        <f t="shared" si="29"/>
        <v/>
      </c>
      <c r="BK181" s="200"/>
      <c r="BL181" s="198"/>
      <c r="BM181" s="194"/>
      <c r="BN181" s="194"/>
      <c r="BO181" s="194" t="str">
        <f t="shared" si="30"/>
        <v/>
      </c>
      <c r="BP181" s="200"/>
      <c r="BQ181" s="198"/>
    </row>
    <row r="182" spans="1:69" ht="14.4">
      <c r="A182" s="120"/>
      <c r="B182" s="120"/>
      <c r="C182" s="120"/>
      <c r="D182" s="120"/>
      <c r="E182" s="194"/>
      <c r="F182" s="194"/>
      <c r="G182" s="194"/>
      <c r="H182" s="195"/>
      <c r="I182" s="195"/>
      <c r="J182" s="195"/>
      <c r="K182" s="196"/>
      <c r="L182" s="218"/>
      <c r="M182" s="198"/>
      <c r="N182" s="198"/>
      <c r="O182" s="198"/>
      <c r="P182" s="195"/>
      <c r="Q182" s="195"/>
      <c r="R182" s="198"/>
      <c r="S182" s="198"/>
      <c r="T182" s="194"/>
      <c r="U182" s="194"/>
      <c r="V182" s="194" t="str">
        <f t="shared" si="21"/>
        <v/>
      </c>
      <c r="W182" s="200"/>
      <c r="X182" s="198"/>
      <c r="Y182" s="194"/>
      <c r="Z182" s="194"/>
      <c r="AA182" s="194" t="str">
        <f t="shared" si="22"/>
        <v/>
      </c>
      <c r="AB182" s="200"/>
      <c r="AC182" s="198"/>
      <c r="AD182" s="194"/>
      <c r="AE182" s="194"/>
      <c r="AF182" s="194" t="str">
        <f t="shared" si="23"/>
        <v/>
      </c>
      <c r="AG182" s="200"/>
      <c r="AH182" s="198"/>
      <c r="AI182" s="194"/>
      <c r="AJ182" s="194"/>
      <c r="AK182" s="194" t="str">
        <f t="shared" si="24"/>
        <v/>
      </c>
      <c r="AL182" s="200"/>
      <c r="AM182" s="198"/>
      <c r="AN182" s="194"/>
      <c r="AO182" s="194"/>
      <c r="AP182" s="194" t="str">
        <f t="shared" si="25"/>
        <v/>
      </c>
      <c r="AQ182" s="200"/>
      <c r="AR182" s="198"/>
      <c r="AS182" s="194"/>
      <c r="AT182" s="194"/>
      <c r="AU182" s="194" t="str">
        <f t="shared" si="26"/>
        <v/>
      </c>
      <c r="AV182" s="200"/>
      <c r="AW182" s="198"/>
      <c r="AX182" s="194"/>
      <c r="AY182" s="194"/>
      <c r="AZ182" s="194" t="str">
        <f t="shared" si="27"/>
        <v/>
      </c>
      <c r="BA182" s="200"/>
      <c r="BB182" s="198"/>
      <c r="BC182" s="194"/>
      <c r="BD182" s="194"/>
      <c r="BE182" s="194" t="str">
        <f t="shared" si="28"/>
        <v/>
      </c>
      <c r="BF182" s="200"/>
      <c r="BG182" s="198"/>
      <c r="BH182" s="194"/>
      <c r="BI182" s="194"/>
      <c r="BJ182" s="194" t="str">
        <f t="shared" si="29"/>
        <v/>
      </c>
      <c r="BK182" s="200"/>
      <c r="BL182" s="198"/>
      <c r="BM182" s="194"/>
      <c r="BN182" s="194"/>
      <c r="BO182" s="194" t="str">
        <f t="shared" si="30"/>
        <v/>
      </c>
      <c r="BP182" s="200"/>
      <c r="BQ182" s="198"/>
    </row>
    <row r="183" spans="1:69" ht="14.4">
      <c r="A183" s="120"/>
      <c r="B183" s="120"/>
      <c r="C183" s="120"/>
      <c r="D183" s="120"/>
      <c r="E183" s="194"/>
      <c r="F183" s="194"/>
      <c r="G183" s="194"/>
      <c r="H183" s="195"/>
      <c r="I183" s="195"/>
      <c r="J183" s="195"/>
      <c r="K183" s="196"/>
      <c r="L183" s="218"/>
      <c r="M183" s="198"/>
      <c r="N183" s="198"/>
      <c r="O183" s="198"/>
      <c r="P183" s="195"/>
      <c r="Q183" s="195"/>
      <c r="R183" s="198"/>
      <c r="S183" s="198"/>
      <c r="T183" s="194"/>
      <c r="U183" s="194"/>
      <c r="V183" s="194" t="str">
        <f t="shared" si="21"/>
        <v/>
      </c>
      <c r="W183" s="200"/>
      <c r="X183" s="198"/>
      <c r="Y183" s="194"/>
      <c r="Z183" s="194"/>
      <c r="AA183" s="194" t="str">
        <f t="shared" si="22"/>
        <v/>
      </c>
      <c r="AB183" s="200"/>
      <c r="AC183" s="198"/>
      <c r="AD183" s="194"/>
      <c r="AE183" s="194"/>
      <c r="AF183" s="194" t="str">
        <f t="shared" si="23"/>
        <v/>
      </c>
      <c r="AG183" s="200"/>
      <c r="AH183" s="198"/>
      <c r="AI183" s="194"/>
      <c r="AJ183" s="194"/>
      <c r="AK183" s="194" t="str">
        <f t="shared" si="24"/>
        <v/>
      </c>
      <c r="AL183" s="200"/>
      <c r="AM183" s="198"/>
      <c r="AN183" s="194"/>
      <c r="AO183" s="194"/>
      <c r="AP183" s="194" t="str">
        <f t="shared" si="25"/>
        <v/>
      </c>
      <c r="AQ183" s="200"/>
      <c r="AR183" s="198"/>
      <c r="AS183" s="194"/>
      <c r="AT183" s="194"/>
      <c r="AU183" s="194" t="str">
        <f t="shared" si="26"/>
        <v/>
      </c>
      <c r="AV183" s="200"/>
      <c r="AW183" s="198"/>
      <c r="AX183" s="194"/>
      <c r="AY183" s="194"/>
      <c r="AZ183" s="194" t="str">
        <f t="shared" si="27"/>
        <v/>
      </c>
      <c r="BA183" s="200"/>
      <c r="BB183" s="198"/>
      <c r="BC183" s="194"/>
      <c r="BD183" s="194"/>
      <c r="BE183" s="194" t="str">
        <f t="shared" si="28"/>
        <v/>
      </c>
      <c r="BF183" s="200"/>
      <c r="BG183" s="198"/>
      <c r="BH183" s="194"/>
      <c r="BI183" s="194"/>
      <c r="BJ183" s="194" t="str">
        <f t="shared" si="29"/>
        <v/>
      </c>
      <c r="BK183" s="200"/>
      <c r="BL183" s="198"/>
      <c r="BM183" s="194"/>
      <c r="BN183" s="194"/>
      <c r="BO183" s="194" t="str">
        <f t="shared" si="30"/>
        <v/>
      </c>
      <c r="BP183" s="200"/>
      <c r="BQ183" s="198"/>
    </row>
    <row r="184" spans="1:69" ht="14.4">
      <c r="A184" s="120"/>
      <c r="B184" s="120"/>
      <c r="C184" s="120"/>
      <c r="D184" s="120"/>
      <c r="E184" s="194"/>
      <c r="F184" s="194"/>
      <c r="G184" s="194"/>
      <c r="H184" s="195"/>
      <c r="I184" s="195"/>
      <c r="J184" s="195"/>
      <c r="K184" s="196"/>
      <c r="L184" s="218"/>
      <c r="M184" s="198"/>
      <c r="N184" s="198"/>
      <c r="O184" s="198"/>
      <c r="P184" s="195"/>
      <c r="Q184" s="195"/>
      <c r="R184" s="198"/>
      <c r="S184" s="198"/>
      <c r="T184" s="194"/>
      <c r="U184" s="194"/>
      <c r="V184" s="194" t="str">
        <f t="shared" si="21"/>
        <v/>
      </c>
      <c r="W184" s="200"/>
      <c r="X184" s="198"/>
      <c r="Y184" s="194"/>
      <c r="Z184" s="194"/>
      <c r="AA184" s="194" t="str">
        <f t="shared" si="22"/>
        <v/>
      </c>
      <c r="AB184" s="200"/>
      <c r="AC184" s="198"/>
      <c r="AD184" s="194"/>
      <c r="AE184" s="194"/>
      <c r="AF184" s="194" t="str">
        <f t="shared" si="23"/>
        <v/>
      </c>
      <c r="AG184" s="200"/>
      <c r="AH184" s="198"/>
      <c r="AI184" s="194"/>
      <c r="AJ184" s="194"/>
      <c r="AK184" s="194" t="str">
        <f t="shared" si="24"/>
        <v/>
      </c>
      <c r="AL184" s="200"/>
      <c r="AM184" s="198"/>
      <c r="AN184" s="194"/>
      <c r="AO184" s="194"/>
      <c r="AP184" s="194" t="str">
        <f t="shared" si="25"/>
        <v/>
      </c>
      <c r="AQ184" s="200"/>
      <c r="AR184" s="198"/>
      <c r="AS184" s="194"/>
      <c r="AT184" s="194"/>
      <c r="AU184" s="194" t="str">
        <f t="shared" si="26"/>
        <v/>
      </c>
      <c r="AV184" s="200"/>
      <c r="AW184" s="198"/>
      <c r="AX184" s="194"/>
      <c r="AY184" s="194"/>
      <c r="AZ184" s="194" t="str">
        <f t="shared" si="27"/>
        <v/>
      </c>
      <c r="BA184" s="200"/>
      <c r="BB184" s="198"/>
      <c r="BC184" s="194"/>
      <c r="BD184" s="194"/>
      <c r="BE184" s="194" t="str">
        <f t="shared" si="28"/>
        <v/>
      </c>
      <c r="BF184" s="200"/>
      <c r="BG184" s="198"/>
      <c r="BH184" s="194"/>
      <c r="BI184" s="194"/>
      <c r="BJ184" s="194" t="str">
        <f t="shared" si="29"/>
        <v/>
      </c>
      <c r="BK184" s="200"/>
      <c r="BL184" s="198"/>
      <c r="BM184" s="194"/>
      <c r="BN184" s="194"/>
      <c r="BO184" s="194" t="str">
        <f t="shared" si="30"/>
        <v/>
      </c>
      <c r="BP184" s="200"/>
      <c r="BQ184" s="198"/>
    </row>
    <row r="185" spans="1:69" ht="14.4">
      <c r="A185" s="120"/>
      <c r="B185" s="120"/>
      <c r="C185" s="120"/>
      <c r="D185" s="120"/>
      <c r="E185" s="194"/>
      <c r="F185" s="194"/>
      <c r="G185" s="194"/>
      <c r="H185" s="195"/>
      <c r="I185" s="195"/>
      <c r="J185" s="195"/>
      <c r="K185" s="196"/>
      <c r="L185" s="218"/>
      <c r="M185" s="198"/>
      <c r="N185" s="198"/>
      <c r="O185" s="198"/>
      <c r="P185" s="195"/>
      <c r="Q185" s="195"/>
      <c r="R185" s="198"/>
      <c r="S185" s="198"/>
      <c r="T185" s="194"/>
      <c r="U185" s="194"/>
      <c r="V185" s="194" t="str">
        <f t="shared" si="21"/>
        <v/>
      </c>
      <c r="W185" s="200"/>
      <c r="X185" s="198"/>
      <c r="Y185" s="194"/>
      <c r="Z185" s="194"/>
      <c r="AA185" s="194" t="str">
        <f t="shared" si="22"/>
        <v/>
      </c>
      <c r="AB185" s="200"/>
      <c r="AC185" s="198"/>
      <c r="AD185" s="194"/>
      <c r="AE185" s="194"/>
      <c r="AF185" s="194" t="str">
        <f t="shared" si="23"/>
        <v/>
      </c>
      <c r="AG185" s="200"/>
      <c r="AH185" s="198"/>
      <c r="AI185" s="194"/>
      <c r="AJ185" s="194"/>
      <c r="AK185" s="194" t="str">
        <f t="shared" si="24"/>
        <v/>
      </c>
      <c r="AL185" s="200"/>
      <c r="AM185" s="198"/>
      <c r="AN185" s="194"/>
      <c r="AO185" s="194"/>
      <c r="AP185" s="194" t="str">
        <f t="shared" si="25"/>
        <v/>
      </c>
      <c r="AQ185" s="200"/>
      <c r="AR185" s="198"/>
      <c r="AS185" s="194"/>
      <c r="AT185" s="194"/>
      <c r="AU185" s="194" t="str">
        <f t="shared" si="26"/>
        <v/>
      </c>
      <c r="AV185" s="200"/>
      <c r="AW185" s="198"/>
      <c r="AX185" s="194"/>
      <c r="AY185" s="194"/>
      <c r="AZ185" s="194" t="str">
        <f t="shared" si="27"/>
        <v/>
      </c>
      <c r="BA185" s="200"/>
      <c r="BB185" s="198"/>
      <c r="BC185" s="194"/>
      <c r="BD185" s="194"/>
      <c r="BE185" s="194" t="str">
        <f t="shared" si="28"/>
        <v/>
      </c>
      <c r="BF185" s="200"/>
      <c r="BG185" s="198"/>
      <c r="BH185" s="194"/>
      <c r="BI185" s="194"/>
      <c r="BJ185" s="194" t="str">
        <f t="shared" si="29"/>
        <v/>
      </c>
      <c r="BK185" s="200"/>
      <c r="BL185" s="198"/>
      <c r="BM185" s="194"/>
      <c r="BN185" s="194"/>
      <c r="BO185" s="194" t="str">
        <f t="shared" si="30"/>
        <v/>
      </c>
      <c r="BP185" s="200"/>
      <c r="BQ185" s="198"/>
    </row>
    <row r="186" spans="1:69" ht="14.4">
      <c r="A186" s="120"/>
      <c r="B186" s="120"/>
      <c r="C186" s="120"/>
      <c r="D186" s="120"/>
      <c r="E186" s="194"/>
      <c r="F186" s="194"/>
      <c r="G186" s="194"/>
      <c r="H186" s="195"/>
      <c r="I186" s="195"/>
      <c r="J186" s="195"/>
      <c r="K186" s="196"/>
      <c r="L186" s="218"/>
      <c r="M186" s="198"/>
      <c r="N186" s="198"/>
      <c r="O186" s="198"/>
      <c r="P186" s="195"/>
      <c r="Q186" s="195"/>
      <c r="R186" s="198"/>
      <c r="S186" s="198"/>
      <c r="T186" s="194"/>
      <c r="U186" s="194"/>
      <c r="V186" s="194" t="str">
        <f t="shared" si="21"/>
        <v/>
      </c>
      <c r="W186" s="200"/>
      <c r="X186" s="198"/>
      <c r="Y186" s="194"/>
      <c r="Z186" s="194"/>
      <c r="AA186" s="194" t="str">
        <f t="shared" si="22"/>
        <v/>
      </c>
      <c r="AB186" s="200"/>
      <c r="AC186" s="198"/>
      <c r="AD186" s="194"/>
      <c r="AE186" s="194"/>
      <c r="AF186" s="194" t="str">
        <f t="shared" si="23"/>
        <v/>
      </c>
      <c r="AG186" s="200"/>
      <c r="AH186" s="198"/>
      <c r="AI186" s="194"/>
      <c r="AJ186" s="194"/>
      <c r="AK186" s="194" t="str">
        <f t="shared" si="24"/>
        <v/>
      </c>
      <c r="AL186" s="200"/>
      <c r="AM186" s="198"/>
      <c r="AN186" s="194"/>
      <c r="AO186" s="194"/>
      <c r="AP186" s="194" t="str">
        <f t="shared" si="25"/>
        <v/>
      </c>
      <c r="AQ186" s="200"/>
      <c r="AR186" s="198"/>
      <c r="AS186" s="194"/>
      <c r="AT186" s="194"/>
      <c r="AU186" s="194" t="str">
        <f t="shared" si="26"/>
        <v/>
      </c>
      <c r="AV186" s="200"/>
      <c r="AW186" s="198"/>
      <c r="AX186" s="194"/>
      <c r="AY186" s="194"/>
      <c r="AZ186" s="194" t="str">
        <f t="shared" si="27"/>
        <v/>
      </c>
      <c r="BA186" s="200"/>
      <c r="BB186" s="198"/>
      <c r="BC186" s="194"/>
      <c r="BD186" s="194"/>
      <c r="BE186" s="194" t="str">
        <f t="shared" si="28"/>
        <v/>
      </c>
      <c r="BF186" s="200"/>
      <c r="BG186" s="198"/>
      <c r="BH186" s="194"/>
      <c r="BI186" s="194"/>
      <c r="BJ186" s="194" t="str">
        <f t="shared" si="29"/>
        <v/>
      </c>
      <c r="BK186" s="200"/>
      <c r="BL186" s="198"/>
      <c r="BM186" s="194"/>
      <c r="BN186" s="194"/>
      <c r="BO186" s="194" t="str">
        <f t="shared" si="30"/>
        <v/>
      </c>
      <c r="BP186" s="200"/>
      <c r="BQ186" s="198"/>
    </row>
    <row r="187" spans="1:69" ht="14.4">
      <c r="A187" s="120"/>
      <c r="B187" s="120"/>
      <c r="C187" s="120"/>
      <c r="D187" s="120"/>
      <c r="E187" s="194"/>
      <c r="F187" s="194"/>
      <c r="G187" s="194"/>
      <c r="H187" s="195"/>
      <c r="I187" s="195"/>
      <c r="J187" s="195"/>
      <c r="K187" s="196"/>
      <c r="L187" s="218"/>
      <c r="M187" s="198"/>
      <c r="N187" s="198"/>
      <c r="O187" s="198"/>
      <c r="P187" s="195"/>
      <c r="Q187" s="195"/>
      <c r="R187" s="198"/>
      <c r="S187" s="198"/>
      <c r="T187" s="194"/>
      <c r="U187" s="194"/>
      <c r="V187" s="194" t="str">
        <f t="shared" si="21"/>
        <v/>
      </c>
      <c r="W187" s="200"/>
      <c r="X187" s="198"/>
      <c r="Y187" s="194"/>
      <c r="Z187" s="194"/>
      <c r="AA187" s="194" t="str">
        <f t="shared" si="22"/>
        <v/>
      </c>
      <c r="AB187" s="200"/>
      <c r="AC187" s="198"/>
      <c r="AD187" s="194"/>
      <c r="AE187" s="194"/>
      <c r="AF187" s="194" t="str">
        <f t="shared" si="23"/>
        <v/>
      </c>
      <c r="AG187" s="200"/>
      <c r="AH187" s="198"/>
      <c r="AI187" s="194"/>
      <c r="AJ187" s="194"/>
      <c r="AK187" s="194" t="str">
        <f t="shared" si="24"/>
        <v/>
      </c>
      <c r="AL187" s="200"/>
      <c r="AM187" s="198"/>
      <c r="AN187" s="194"/>
      <c r="AO187" s="194"/>
      <c r="AP187" s="194" t="str">
        <f t="shared" si="25"/>
        <v/>
      </c>
      <c r="AQ187" s="200"/>
      <c r="AR187" s="198"/>
      <c r="AS187" s="194"/>
      <c r="AT187" s="194"/>
      <c r="AU187" s="194" t="str">
        <f t="shared" si="26"/>
        <v/>
      </c>
      <c r="AV187" s="200"/>
      <c r="AW187" s="198"/>
      <c r="AX187" s="194"/>
      <c r="AY187" s="194"/>
      <c r="AZ187" s="194" t="str">
        <f t="shared" si="27"/>
        <v/>
      </c>
      <c r="BA187" s="200"/>
      <c r="BB187" s="198"/>
      <c r="BC187" s="194"/>
      <c r="BD187" s="194"/>
      <c r="BE187" s="194" t="str">
        <f t="shared" si="28"/>
        <v/>
      </c>
      <c r="BF187" s="200"/>
      <c r="BG187" s="198"/>
      <c r="BH187" s="194"/>
      <c r="BI187" s="194"/>
      <c r="BJ187" s="194" t="str">
        <f t="shared" si="29"/>
        <v/>
      </c>
      <c r="BK187" s="200"/>
      <c r="BL187" s="198"/>
      <c r="BM187" s="194"/>
      <c r="BN187" s="194"/>
      <c r="BO187" s="194" t="str">
        <f t="shared" si="30"/>
        <v/>
      </c>
      <c r="BP187" s="200"/>
      <c r="BQ187" s="198"/>
    </row>
    <row r="188" spans="1:69" ht="14.4">
      <c r="A188" s="120"/>
      <c r="B188" s="120"/>
      <c r="C188" s="120"/>
      <c r="D188" s="120"/>
      <c r="E188" s="194"/>
      <c r="F188" s="194"/>
      <c r="G188" s="194"/>
      <c r="H188" s="195"/>
      <c r="I188" s="195"/>
      <c r="J188" s="195"/>
      <c r="K188" s="196"/>
      <c r="L188" s="218"/>
      <c r="M188" s="198"/>
      <c r="N188" s="198"/>
      <c r="O188" s="198"/>
      <c r="P188" s="195"/>
      <c r="Q188" s="195"/>
      <c r="R188" s="198"/>
      <c r="S188" s="198"/>
      <c r="T188" s="194"/>
      <c r="U188" s="194"/>
      <c r="V188" s="194" t="str">
        <f t="shared" si="21"/>
        <v/>
      </c>
      <c r="W188" s="200"/>
      <c r="X188" s="198"/>
      <c r="Y188" s="194"/>
      <c r="Z188" s="194"/>
      <c r="AA188" s="194" t="str">
        <f t="shared" si="22"/>
        <v/>
      </c>
      <c r="AB188" s="200"/>
      <c r="AC188" s="198"/>
      <c r="AD188" s="194"/>
      <c r="AE188" s="194"/>
      <c r="AF188" s="194" t="str">
        <f t="shared" si="23"/>
        <v/>
      </c>
      <c r="AG188" s="200"/>
      <c r="AH188" s="198"/>
      <c r="AI188" s="194"/>
      <c r="AJ188" s="194"/>
      <c r="AK188" s="194" t="str">
        <f t="shared" si="24"/>
        <v/>
      </c>
      <c r="AL188" s="200"/>
      <c r="AM188" s="198"/>
      <c r="AN188" s="194"/>
      <c r="AO188" s="194"/>
      <c r="AP188" s="194" t="str">
        <f t="shared" si="25"/>
        <v/>
      </c>
      <c r="AQ188" s="200"/>
      <c r="AR188" s="198"/>
      <c r="AS188" s="194"/>
      <c r="AT188" s="194"/>
      <c r="AU188" s="194" t="str">
        <f t="shared" si="26"/>
        <v/>
      </c>
      <c r="AV188" s="200"/>
      <c r="AW188" s="198"/>
      <c r="AX188" s="194"/>
      <c r="AY188" s="194"/>
      <c r="AZ188" s="194" t="str">
        <f t="shared" si="27"/>
        <v/>
      </c>
      <c r="BA188" s="200"/>
      <c r="BB188" s="198"/>
      <c r="BC188" s="194"/>
      <c r="BD188" s="194"/>
      <c r="BE188" s="194" t="str">
        <f t="shared" si="28"/>
        <v/>
      </c>
      <c r="BF188" s="200"/>
      <c r="BG188" s="198"/>
      <c r="BH188" s="194"/>
      <c r="BI188" s="194"/>
      <c r="BJ188" s="194" t="str">
        <f t="shared" si="29"/>
        <v/>
      </c>
      <c r="BK188" s="200"/>
      <c r="BL188" s="198"/>
      <c r="BM188" s="194"/>
      <c r="BN188" s="194"/>
      <c r="BO188" s="194" t="str">
        <f t="shared" si="30"/>
        <v/>
      </c>
      <c r="BP188" s="200"/>
      <c r="BQ188" s="198"/>
    </row>
    <row r="189" spans="1:69" ht="14.4">
      <c r="A189" s="120"/>
      <c r="B189" s="120"/>
      <c r="C189" s="120"/>
      <c r="D189" s="120"/>
      <c r="E189" s="194"/>
      <c r="F189" s="194"/>
      <c r="G189" s="194"/>
      <c r="H189" s="195"/>
      <c r="I189" s="195"/>
      <c r="J189" s="195"/>
      <c r="K189" s="196"/>
      <c r="L189" s="218"/>
      <c r="M189" s="198"/>
      <c r="N189" s="198"/>
      <c r="O189" s="198"/>
      <c r="P189" s="195"/>
      <c r="Q189" s="195"/>
      <c r="R189" s="198"/>
      <c r="S189" s="198"/>
      <c r="T189" s="194"/>
      <c r="U189" s="194"/>
      <c r="V189" s="194" t="str">
        <f t="shared" si="21"/>
        <v/>
      </c>
      <c r="W189" s="200"/>
      <c r="X189" s="198"/>
      <c r="Y189" s="194"/>
      <c r="Z189" s="194"/>
      <c r="AA189" s="194" t="str">
        <f t="shared" si="22"/>
        <v/>
      </c>
      <c r="AB189" s="200"/>
      <c r="AC189" s="198"/>
      <c r="AD189" s="194"/>
      <c r="AE189" s="194"/>
      <c r="AF189" s="194" t="str">
        <f t="shared" si="23"/>
        <v/>
      </c>
      <c r="AG189" s="200"/>
      <c r="AH189" s="198"/>
      <c r="AI189" s="194"/>
      <c r="AJ189" s="194"/>
      <c r="AK189" s="194" t="str">
        <f t="shared" si="24"/>
        <v/>
      </c>
      <c r="AL189" s="200"/>
      <c r="AM189" s="198"/>
      <c r="AN189" s="194"/>
      <c r="AO189" s="194"/>
      <c r="AP189" s="194" t="str">
        <f t="shared" si="25"/>
        <v/>
      </c>
      <c r="AQ189" s="200"/>
      <c r="AR189" s="198"/>
      <c r="AS189" s="194"/>
      <c r="AT189" s="194"/>
      <c r="AU189" s="194" t="str">
        <f t="shared" si="26"/>
        <v/>
      </c>
      <c r="AV189" s="200"/>
      <c r="AW189" s="198"/>
      <c r="AX189" s="194"/>
      <c r="AY189" s="194"/>
      <c r="AZ189" s="194" t="str">
        <f t="shared" si="27"/>
        <v/>
      </c>
      <c r="BA189" s="200"/>
      <c r="BB189" s="198"/>
      <c r="BC189" s="194"/>
      <c r="BD189" s="194"/>
      <c r="BE189" s="194" t="str">
        <f t="shared" si="28"/>
        <v/>
      </c>
      <c r="BF189" s="200"/>
      <c r="BG189" s="198"/>
      <c r="BH189" s="194"/>
      <c r="BI189" s="194"/>
      <c r="BJ189" s="194" t="str">
        <f t="shared" si="29"/>
        <v/>
      </c>
      <c r="BK189" s="200"/>
      <c r="BL189" s="198"/>
      <c r="BM189" s="194"/>
      <c r="BN189" s="194"/>
      <c r="BO189" s="194" t="str">
        <f t="shared" si="30"/>
        <v/>
      </c>
      <c r="BP189" s="200"/>
      <c r="BQ189" s="198"/>
    </row>
    <row r="190" spans="1:69" ht="14.4">
      <c r="A190" s="120"/>
      <c r="B190" s="120"/>
      <c r="C190" s="120"/>
      <c r="D190" s="120"/>
      <c r="E190" s="194"/>
      <c r="F190" s="194"/>
      <c r="G190" s="194"/>
      <c r="H190" s="195"/>
      <c r="I190" s="195"/>
      <c r="J190" s="195"/>
      <c r="K190" s="196"/>
      <c r="L190" s="218"/>
      <c r="M190" s="198"/>
      <c r="N190" s="198"/>
      <c r="O190" s="198"/>
      <c r="P190" s="195"/>
      <c r="Q190" s="195"/>
      <c r="R190" s="198"/>
      <c r="S190" s="198"/>
      <c r="T190" s="194"/>
      <c r="U190" s="194"/>
      <c r="V190" s="194" t="str">
        <f t="shared" si="21"/>
        <v/>
      </c>
      <c r="W190" s="200"/>
      <c r="X190" s="198"/>
      <c r="Y190" s="194"/>
      <c r="Z190" s="194"/>
      <c r="AA190" s="194" t="str">
        <f t="shared" si="22"/>
        <v/>
      </c>
      <c r="AB190" s="200"/>
      <c r="AC190" s="198"/>
      <c r="AD190" s="194"/>
      <c r="AE190" s="194"/>
      <c r="AF190" s="194" t="str">
        <f t="shared" si="23"/>
        <v/>
      </c>
      <c r="AG190" s="200"/>
      <c r="AH190" s="198"/>
      <c r="AI190" s="194"/>
      <c r="AJ190" s="194"/>
      <c r="AK190" s="194" t="str">
        <f t="shared" si="24"/>
        <v/>
      </c>
      <c r="AL190" s="200"/>
      <c r="AM190" s="198"/>
      <c r="AN190" s="194"/>
      <c r="AO190" s="194"/>
      <c r="AP190" s="194" t="str">
        <f t="shared" si="25"/>
        <v/>
      </c>
      <c r="AQ190" s="200"/>
      <c r="AR190" s="198"/>
      <c r="AS190" s="194"/>
      <c r="AT190" s="194"/>
      <c r="AU190" s="194" t="str">
        <f t="shared" si="26"/>
        <v/>
      </c>
      <c r="AV190" s="200"/>
      <c r="AW190" s="198"/>
      <c r="AX190" s="194"/>
      <c r="AY190" s="194"/>
      <c r="AZ190" s="194" t="str">
        <f t="shared" si="27"/>
        <v/>
      </c>
      <c r="BA190" s="200"/>
      <c r="BB190" s="198"/>
      <c r="BC190" s="194"/>
      <c r="BD190" s="194"/>
      <c r="BE190" s="194" t="str">
        <f t="shared" si="28"/>
        <v/>
      </c>
      <c r="BF190" s="200"/>
      <c r="BG190" s="198"/>
      <c r="BH190" s="194"/>
      <c r="BI190" s="194"/>
      <c r="BJ190" s="194" t="str">
        <f t="shared" si="29"/>
        <v/>
      </c>
      <c r="BK190" s="200"/>
      <c r="BL190" s="198"/>
      <c r="BM190" s="194"/>
      <c r="BN190" s="194"/>
      <c r="BO190" s="194" t="str">
        <f t="shared" si="30"/>
        <v/>
      </c>
      <c r="BP190" s="200"/>
      <c r="BQ190" s="198"/>
    </row>
    <row r="191" spans="1:69" ht="14.4">
      <c r="A191" s="120"/>
      <c r="B191" s="120"/>
      <c r="C191" s="120"/>
      <c r="D191" s="120"/>
      <c r="E191" s="194"/>
      <c r="F191" s="194"/>
      <c r="G191" s="194"/>
      <c r="H191" s="195"/>
      <c r="I191" s="195"/>
      <c r="J191" s="195"/>
      <c r="K191" s="196"/>
      <c r="L191" s="218"/>
      <c r="M191" s="198"/>
      <c r="N191" s="198"/>
      <c r="O191" s="198"/>
      <c r="P191" s="195"/>
      <c r="Q191" s="195"/>
      <c r="R191" s="198"/>
      <c r="S191" s="198"/>
      <c r="T191" s="194"/>
      <c r="U191" s="194"/>
      <c r="V191" s="194" t="str">
        <f t="shared" si="21"/>
        <v/>
      </c>
      <c r="W191" s="200"/>
      <c r="X191" s="198"/>
      <c r="Y191" s="194"/>
      <c r="Z191" s="194"/>
      <c r="AA191" s="194" t="str">
        <f t="shared" si="22"/>
        <v/>
      </c>
      <c r="AB191" s="200"/>
      <c r="AC191" s="198"/>
      <c r="AD191" s="194"/>
      <c r="AE191" s="194"/>
      <c r="AF191" s="194" t="str">
        <f t="shared" si="23"/>
        <v/>
      </c>
      <c r="AG191" s="200"/>
      <c r="AH191" s="198"/>
      <c r="AI191" s="194"/>
      <c r="AJ191" s="194"/>
      <c r="AK191" s="194" t="str">
        <f t="shared" si="24"/>
        <v/>
      </c>
      <c r="AL191" s="200"/>
      <c r="AM191" s="198"/>
      <c r="AN191" s="194"/>
      <c r="AO191" s="194"/>
      <c r="AP191" s="194" t="str">
        <f t="shared" si="25"/>
        <v/>
      </c>
      <c r="AQ191" s="200"/>
      <c r="AR191" s="198"/>
      <c r="AS191" s="194"/>
      <c r="AT191" s="194"/>
      <c r="AU191" s="194" t="str">
        <f t="shared" si="26"/>
        <v/>
      </c>
      <c r="AV191" s="200"/>
      <c r="AW191" s="198"/>
      <c r="AX191" s="194"/>
      <c r="AY191" s="194"/>
      <c r="AZ191" s="194" t="str">
        <f t="shared" si="27"/>
        <v/>
      </c>
      <c r="BA191" s="200"/>
      <c r="BB191" s="198"/>
      <c r="BC191" s="194"/>
      <c r="BD191" s="194"/>
      <c r="BE191" s="194" t="str">
        <f t="shared" si="28"/>
        <v/>
      </c>
      <c r="BF191" s="200"/>
      <c r="BG191" s="198"/>
      <c r="BH191" s="194"/>
      <c r="BI191" s="194"/>
      <c r="BJ191" s="194" t="str">
        <f t="shared" si="29"/>
        <v/>
      </c>
      <c r="BK191" s="200"/>
      <c r="BL191" s="198"/>
      <c r="BM191" s="194"/>
      <c r="BN191" s="194"/>
      <c r="BO191" s="194" t="str">
        <f t="shared" si="30"/>
        <v/>
      </c>
      <c r="BP191" s="200"/>
      <c r="BQ191" s="198"/>
    </row>
    <row r="192" spans="1:69" ht="14.4">
      <c r="A192" s="120"/>
      <c r="B192" s="120"/>
      <c r="C192" s="120"/>
      <c r="D192" s="120"/>
      <c r="E192" s="194"/>
      <c r="F192" s="194"/>
      <c r="G192" s="194"/>
      <c r="H192" s="195"/>
      <c r="I192" s="195"/>
      <c r="J192" s="195"/>
      <c r="K192" s="196"/>
      <c r="L192" s="218"/>
      <c r="M192" s="198"/>
      <c r="N192" s="198"/>
      <c r="O192" s="198"/>
      <c r="P192" s="195"/>
      <c r="Q192" s="195"/>
      <c r="R192" s="198"/>
      <c r="S192" s="198"/>
      <c r="T192" s="194"/>
      <c r="U192" s="194"/>
      <c r="V192" s="194" t="str">
        <f t="shared" si="21"/>
        <v/>
      </c>
      <c r="W192" s="200"/>
      <c r="X192" s="198"/>
      <c r="Y192" s="194"/>
      <c r="Z192" s="194"/>
      <c r="AA192" s="194" t="str">
        <f t="shared" si="22"/>
        <v/>
      </c>
      <c r="AB192" s="200"/>
      <c r="AC192" s="198"/>
      <c r="AD192" s="194"/>
      <c r="AE192" s="194"/>
      <c r="AF192" s="194" t="str">
        <f t="shared" si="23"/>
        <v/>
      </c>
      <c r="AG192" s="200"/>
      <c r="AH192" s="198"/>
      <c r="AI192" s="194"/>
      <c r="AJ192" s="194"/>
      <c r="AK192" s="194" t="str">
        <f t="shared" si="24"/>
        <v/>
      </c>
      <c r="AL192" s="200"/>
      <c r="AM192" s="198"/>
      <c r="AN192" s="194"/>
      <c r="AO192" s="194"/>
      <c r="AP192" s="194" t="str">
        <f t="shared" si="25"/>
        <v/>
      </c>
      <c r="AQ192" s="200"/>
      <c r="AR192" s="198"/>
      <c r="AS192" s="194"/>
      <c r="AT192" s="194"/>
      <c r="AU192" s="194" t="str">
        <f t="shared" si="26"/>
        <v/>
      </c>
      <c r="AV192" s="200"/>
      <c r="AW192" s="198"/>
      <c r="AX192" s="194"/>
      <c r="AY192" s="194"/>
      <c r="AZ192" s="194" t="str">
        <f t="shared" si="27"/>
        <v/>
      </c>
      <c r="BA192" s="200"/>
      <c r="BB192" s="198"/>
      <c r="BC192" s="194"/>
      <c r="BD192" s="194"/>
      <c r="BE192" s="194" t="str">
        <f t="shared" si="28"/>
        <v/>
      </c>
      <c r="BF192" s="200"/>
      <c r="BG192" s="198"/>
      <c r="BH192" s="194"/>
      <c r="BI192" s="194"/>
      <c r="BJ192" s="194" t="str">
        <f t="shared" si="29"/>
        <v/>
      </c>
      <c r="BK192" s="200"/>
      <c r="BL192" s="198"/>
      <c r="BM192" s="194"/>
      <c r="BN192" s="194"/>
      <c r="BO192" s="194" t="str">
        <f t="shared" si="30"/>
        <v/>
      </c>
      <c r="BP192" s="200"/>
      <c r="BQ192" s="198"/>
    </row>
    <row r="193" spans="1:69" ht="14.4">
      <c r="A193" s="120"/>
      <c r="B193" s="120"/>
      <c r="C193" s="120"/>
      <c r="D193" s="120"/>
      <c r="E193" s="194"/>
      <c r="F193" s="194"/>
      <c r="G193" s="194"/>
      <c r="H193" s="195"/>
      <c r="I193" s="195"/>
      <c r="J193" s="195"/>
      <c r="K193" s="196"/>
      <c r="L193" s="218"/>
      <c r="M193" s="198"/>
      <c r="N193" s="198"/>
      <c r="O193" s="198"/>
      <c r="P193" s="195"/>
      <c r="Q193" s="195"/>
      <c r="R193" s="198"/>
      <c r="S193" s="198"/>
      <c r="T193" s="194"/>
      <c r="U193" s="194"/>
      <c r="V193" s="194" t="str">
        <f t="shared" si="21"/>
        <v/>
      </c>
      <c r="W193" s="200"/>
      <c r="X193" s="198"/>
      <c r="Y193" s="194"/>
      <c r="Z193" s="194"/>
      <c r="AA193" s="194" t="str">
        <f t="shared" si="22"/>
        <v/>
      </c>
      <c r="AB193" s="200"/>
      <c r="AC193" s="198"/>
      <c r="AD193" s="194"/>
      <c r="AE193" s="194"/>
      <c r="AF193" s="194" t="str">
        <f t="shared" si="23"/>
        <v/>
      </c>
      <c r="AG193" s="200"/>
      <c r="AH193" s="198"/>
      <c r="AI193" s="194"/>
      <c r="AJ193" s="194"/>
      <c r="AK193" s="194" t="str">
        <f t="shared" si="24"/>
        <v/>
      </c>
      <c r="AL193" s="200"/>
      <c r="AM193" s="198"/>
      <c r="AN193" s="194"/>
      <c r="AO193" s="194"/>
      <c r="AP193" s="194" t="str">
        <f t="shared" si="25"/>
        <v/>
      </c>
      <c r="AQ193" s="200"/>
      <c r="AR193" s="198"/>
      <c r="AS193" s="194"/>
      <c r="AT193" s="194"/>
      <c r="AU193" s="194" t="str">
        <f t="shared" si="26"/>
        <v/>
      </c>
      <c r="AV193" s="200"/>
      <c r="AW193" s="198"/>
      <c r="AX193" s="194"/>
      <c r="AY193" s="194"/>
      <c r="AZ193" s="194" t="str">
        <f t="shared" si="27"/>
        <v/>
      </c>
      <c r="BA193" s="200"/>
      <c r="BB193" s="198"/>
      <c r="BC193" s="194"/>
      <c r="BD193" s="194"/>
      <c r="BE193" s="194" t="str">
        <f t="shared" si="28"/>
        <v/>
      </c>
      <c r="BF193" s="200"/>
      <c r="BG193" s="198"/>
      <c r="BH193" s="194"/>
      <c r="BI193" s="194"/>
      <c r="BJ193" s="194" t="str">
        <f t="shared" si="29"/>
        <v/>
      </c>
      <c r="BK193" s="200"/>
      <c r="BL193" s="198"/>
      <c r="BM193" s="194"/>
      <c r="BN193" s="194"/>
      <c r="BO193" s="194" t="str">
        <f t="shared" si="30"/>
        <v/>
      </c>
      <c r="BP193" s="200"/>
      <c r="BQ193" s="198"/>
    </row>
    <row r="194" spans="1:69" ht="14.4">
      <c r="A194" s="120"/>
      <c r="B194" s="120"/>
      <c r="C194" s="120"/>
      <c r="D194" s="120"/>
      <c r="E194" s="194"/>
      <c r="F194" s="194"/>
      <c r="G194" s="194"/>
      <c r="H194" s="195"/>
      <c r="I194" s="195"/>
      <c r="J194" s="195"/>
      <c r="K194" s="196"/>
      <c r="L194" s="218"/>
      <c r="M194" s="198"/>
      <c r="N194" s="198"/>
      <c r="O194" s="198"/>
      <c r="P194" s="195"/>
      <c r="Q194" s="195"/>
      <c r="R194" s="198"/>
      <c r="S194" s="198"/>
      <c r="T194" s="194"/>
      <c r="U194" s="194"/>
      <c r="V194" s="194" t="str">
        <f t="shared" si="21"/>
        <v/>
      </c>
      <c r="W194" s="200"/>
      <c r="X194" s="198"/>
      <c r="Y194" s="194"/>
      <c r="Z194" s="194"/>
      <c r="AA194" s="194" t="str">
        <f t="shared" si="22"/>
        <v/>
      </c>
      <c r="AB194" s="200"/>
      <c r="AC194" s="198"/>
      <c r="AD194" s="194"/>
      <c r="AE194" s="194"/>
      <c r="AF194" s="194" t="str">
        <f t="shared" si="23"/>
        <v/>
      </c>
      <c r="AG194" s="200"/>
      <c r="AH194" s="198"/>
      <c r="AI194" s="194"/>
      <c r="AJ194" s="194"/>
      <c r="AK194" s="194" t="str">
        <f t="shared" si="24"/>
        <v/>
      </c>
      <c r="AL194" s="200"/>
      <c r="AM194" s="198"/>
      <c r="AN194" s="194"/>
      <c r="AO194" s="194"/>
      <c r="AP194" s="194" t="str">
        <f t="shared" si="25"/>
        <v/>
      </c>
      <c r="AQ194" s="200"/>
      <c r="AR194" s="198"/>
      <c r="AS194" s="194"/>
      <c r="AT194" s="194"/>
      <c r="AU194" s="194" t="str">
        <f t="shared" si="26"/>
        <v/>
      </c>
      <c r="AV194" s="200"/>
      <c r="AW194" s="198"/>
      <c r="AX194" s="194"/>
      <c r="AY194" s="194"/>
      <c r="AZ194" s="194" t="str">
        <f t="shared" si="27"/>
        <v/>
      </c>
      <c r="BA194" s="200"/>
      <c r="BB194" s="198"/>
      <c r="BC194" s="194"/>
      <c r="BD194" s="194"/>
      <c r="BE194" s="194" t="str">
        <f t="shared" si="28"/>
        <v/>
      </c>
      <c r="BF194" s="200"/>
      <c r="BG194" s="198"/>
      <c r="BH194" s="194"/>
      <c r="BI194" s="194"/>
      <c r="BJ194" s="194" t="str">
        <f t="shared" si="29"/>
        <v/>
      </c>
      <c r="BK194" s="200"/>
      <c r="BL194" s="198"/>
      <c r="BM194" s="194"/>
      <c r="BN194" s="194"/>
      <c r="BO194" s="194" t="str">
        <f t="shared" si="30"/>
        <v/>
      </c>
      <c r="BP194" s="200"/>
      <c r="BQ194" s="198"/>
    </row>
    <row r="195" spans="1:69" ht="14.4">
      <c r="A195" s="120"/>
      <c r="B195" s="120"/>
      <c r="C195" s="120"/>
      <c r="D195" s="120"/>
      <c r="E195" s="194"/>
      <c r="F195" s="194"/>
      <c r="G195" s="194"/>
      <c r="H195" s="195"/>
      <c r="I195" s="195"/>
      <c r="J195" s="195"/>
      <c r="K195" s="196"/>
      <c r="L195" s="218"/>
      <c r="M195" s="198"/>
      <c r="N195" s="198"/>
      <c r="O195" s="198"/>
      <c r="P195" s="195"/>
      <c r="Q195" s="195"/>
      <c r="R195" s="198"/>
      <c r="S195" s="198"/>
      <c r="T195" s="194"/>
      <c r="U195" s="194"/>
      <c r="V195" s="194" t="str">
        <f t="shared" si="21"/>
        <v/>
      </c>
      <c r="W195" s="200"/>
      <c r="X195" s="198"/>
      <c r="Y195" s="194"/>
      <c r="Z195" s="194"/>
      <c r="AA195" s="194" t="str">
        <f t="shared" si="22"/>
        <v/>
      </c>
      <c r="AB195" s="200"/>
      <c r="AC195" s="198"/>
      <c r="AD195" s="194"/>
      <c r="AE195" s="194"/>
      <c r="AF195" s="194" t="str">
        <f t="shared" si="23"/>
        <v/>
      </c>
      <c r="AG195" s="200"/>
      <c r="AH195" s="198"/>
      <c r="AI195" s="194"/>
      <c r="AJ195" s="194"/>
      <c r="AK195" s="194" t="str">
        <f t="shared" si="24"/>
        <v/>
      </c>
      <c r="AL195" s="200"/>
      <c r="AM195" s="198"/>
      <c r="AN195" s="194"/>
      <c r="AO195" s="194"/>
      <c r="AP195" s="194" t="str">
        <f t="shared" si="25"/>
        <v/>
      </c>
      <c r="AQ195" s="200"/>
      <c r="AR195" s="198"/>
      <c r="AS195" s="194"/>
      <c r="AT195" s="194"/>
      <c r="AU195" s="194" t="str">
        <f t="shared" si="26"/>
        <v/>
      </c>
      <c r="AV195" s="200"/>
      <c r="AW195" s="198"/>
      <c r="AX195" s="194"/>
      <c r="AY195" s="194"/>
      <c r="AZ195" s="194" t="str">
        <f t="shared" si="27"/>
        <v/>
      </c>
      <c r="BA195" s="200"/>
      <c r="BB195" s="198"/>
      <c r="BC195" s="194"/>
      <c r="BD195" s="194"/>
      <c r="BE195" s="194" t="str">
        <f t="shared" si="28"/>
        <v/>
      </c>
      <c r="BF195" s="200"/>
      <c r="BG195" s="198"/>
      <c r="BH195" s="194"/>
      <c r="BI195" s="194"/>
      <c r="BJ195" s="194" t="str">
        <f t="shared" si="29"/>
        <v/>
      </c>
      <c r="BK195" s="200"/>
      <c r="BL195" s="198"/>
      <c r="BM195" s="194"/>
      <c r="BN195" s="194"/>
      <c r="BO195" s="194" t="str">
        <f t="shared" si="30"/>
        <v/>
      </c>
      <c r="BP195" s="200"/>
      <c r="BQ195" s="198"/>
    </row>
    <row r="196" spans="1:69" ht="14.4">
      <c r="A196" s="120"/>
      <c r="B196" s="120"/>
      <c r="C196" s="120"/>
      <c r="D196" s="120"/>
      <c r="E196" s="194"/>
      <c r="F196" s="194"/>
      <c r="G196" s="194"/>
      <c r="H196" s="195"/>
      <c r="I196" s="195"/>
      <c r="J196" s="195"/>
      <c r="K196" s="196"/>
      <c r="L196" s="218"/>
      <c r="M196" s="198"/>
      <c r="N196" s="198"/>
      <c r="O196" s="198"/>
      <c r="P196" s="195"/>
      <c r="Q196" s="195"/>
      <c r="R196" s="198"/>
      <c r="S196" s="198"/>
      <c r="T196" s="194"/>
      <c r="U196" s="194"/>
      <c r="V196" s="194" t="str">
        <f t="shared" si="21"/>
        <v/>
      </c>
      <c r="W196" s="200"/>
      <c r="X196" s="198"/>
      <c r="Y196" s="194"/>
      <c r="Z196" s="194"/>
      <c r="AA196" s="194" t="str">
        <f t="shared" si="22"/>
        <v/>
      </c>
      <c r="AB196" s="200"/>
      <c r="AC196" s="198"/>
      <c r="AD196" s="194"/>
      <c r="AE196" s="194"/>
      <c r="AF196" s="194" t="str">
        <f t="shared" si="23"/>
        <v/>
      </c>
      <c r="AG196" s="200"/>
      <c r="AH196" s="198"/>
      <c r="AI196" s="194"/>
      <c r="AJ196" s="194"/>
      <c r="AK196" s="194" t="str">
        <f t="shared" si="24"/>
        <v/>
      </c>
      <c r="AL196" s="200"/>
      <c r="AM196" s="198"/>
      <c r="AN196" s="194"/>
      <c r="AO196" s="194"/>
      <c r="AP196" s="194" t="str">
        <f t="shared" si="25"/>
        <v/>
      </c>
      <c r="AQ196" s="200"/>
      <c r="AR196" s="198"/>
      <c r="AS196" s="194"/>
      <c r="AT196" s="194"/>
      <c r="AU196" s="194" t="str">
        <f t="shared" si="26"/>
        <v/>
      </c>
      <c r="AV196" s="200"/>
      <c r="AW196" s="198"/>
      <c r="AX196" s="194"/>
      <c r="AY196" s="194"/>
      <c r="AZ196" s="194" t="str">
        <f t="shared" si="27"/>
        <v/>
      </c>
      <c r="BA196" s="200"/>
      <c r="BB196" s="198"/>
      <c r="BC196" s="194"/>
      <c r="BD196" s="194"/>
      <c r="BE196" s="194" t="str">
        <f t="shared" si="28"/>
        <v/>
      </c>
      <c r="BF196" s="200"/>
      <c r="BG196" s="198"/>
      <c r="BH196" s="194"/>
      <c r="BI196" s="194"/>
      <c r="BJ196" s="194" t="str">
        <f t="shared" si="29"/>
        <v/>
      </c>
      <c r="BK196" s="200"/>
      <c r="BL196" s="198"/>
      <c r="BM196" s="194"/>
      <c r="BN196" s="194"/>
      <c r="BO196" s="194" t="str">
        <f t="shared" si="30"/>
        <v/>
      </c>
      <c r="BP196" s="200"/>
      <c r="BQ196" s="198"/>
    </row>
    <row r="197" spans="1:69" ht="14.4">
      <c r="A197" s="120"/>
      <c r="B197" s="120"/>
      <c r="C197" s="120"/>
      <c r="D197" s="120"/>
      <c r="E197" s="194"/>
      <c r="F197" s="194"/>
      <c r="G197" s="194"/>
      <c r="H197" s="195"/>
      <c r="I197" s="195"/>
      <c r="J197" s="195"/>
      <c r="K197" s="196"/>
      <c r="L197" s="218"/>
      <c r="M197" s="198"/>
      <c r="N197" s="198"/>
      <c r="O197" s="198"/>
      <c r="P197" s="195"/>
      <c r="Q197" s="195"/>
      <c r="R197" s="198"/>
      <c r="S197" s="198"/>
      <c r="T197" s="194"/>
      <c r="U197" s="194"/>
      <c r="V197" s="194" t="str">
        <f t="shared" si="21"/>
        <v/>
      </c>
      <c r="W197" s="200"/>
      <c r="X197" s="198"/>
      <c r="Y197" s="194"/>
      <c r="Z197" s="194"/>
      <c r="AA197" s="194" t="str">
        <f t="shared" si="22"/>
        <v/>
      </c>
      <c r="AB197" s="200"/>
      <c r="AC197" s="198"/>
      <c r="AD197" s="194"/>
      <c r="AE197" s="194"/>
      <c r="AF197" s="194" t="str">
        <f t="shared" si="23"/>
        <v/>
      </c>
      <c r="AG197" s="200"/>
      <c r="AH197" s="198"/>
      <c r="AI197" s="194"/>
      <c r="AJ197" s="194"/>
      <c r="AK197" s="194" t="str">
        <f t="shared" si="24"/>
        <v/>
      </c>
      <c r="AL197" s="200"/>
      <c r="AM197" s="198"/>
      <c r="AN197" s="194"/>
      <c r="AO197" s="194"/>
      <c r="AP197" s="194" t="str">
        <f t="shared" si="25"/>
        <v/>
      </c>
      <c r="AQ197" s="200"/>
      <c r="AR197" s="198"/>
      <c r="AS197" s="194"/>
      <c r="AT197" s="194"/>
      <c r="AU197" s="194" t="str">
        <f t="shared" si="26"/>
        <v/>
      </c>
      <c r="AV197" s="200"/>
      <c r="AW197" s="198"/>
      <c r="AX197" s="194"/>
      <c r="AY197" s="194"/>
      <c r="AZ197" s="194" t="str">
        <f t="shared" si="27"/>
        <v/>
      </c>
      <c r="BA197" s="200"/>
      <c r="BB197" s="198"/>
      <c r="BC197" s="194"/>
      <c r="BD197" s="194"/>
      <c r="BE197" s="194" t="str">
        <f t="shared" si="28"/>
        <v/>
      </c>
      <c r="BF197" s="200"/>
      <c r="BG197" s="198"/>
      <c r="BH197" s="194"/>
      <c r="BI197" s="194"/>
      <c r="BJ197" s="194" t="str">
        <f t="shared" si="29"/>
        <v/>
      </c>
      <c r="BK197" s="200"/>
      <c r="BL197" s="198"/>
      <c r="BM197" s="194"/>
      <c r="BN197" s="194"/>
      <c r="BO197" s="194" t="str">
        <f t="shared" si="30"/>
        <v/>
      </c>
      <c r="BP197" s="200"/>
      <c r="BQ197" s="198"/>
    </row>
    <row r="198" spans="1:69" ht="14.4">
      <c r="A198" s="120"/>
      <c r="B198" s="120"/>
      <c r="C198" s="120"/>
      <c r="D198" s="120"/>
      <c r="E198" s="194"/>
      <c r="F198" s="194"/>
      <c r="G198" s="194"/>
      <c r="H198" s="195"/>
      <c r="I198" s="195"/>
      <c r="J198" s="195"/>
      <c r="K198" s="196"/>
      <c r="L198" s="218"/>
      <c r="M198" s="198"/>
      <c r="N198" s="198"/>
      <c r="O198" s="198"/>
      <c r="P198" s="195"/>
      <c r="Q198" s="195"/>
      <c r="R198" s="198"/>
      <c r="S198" s="198"/>
      <c r="T198" s="194"/>
      <c r="U198" s="194"/>
      <c r="V198" s="194" t="str">
        <f t="shared" ref="V198:V205" si="31">IF(ISERROR(VLOOKUP(U198,WC_ISIN_Lookup,2,)),"",VLOOKUP(U198,WC_ISIN_Lookup,2,))</f>
        <v/>
      </c>
      <c r="W198" s="200"/>
      <c r="X198" s="198"/>
      <c r="Y198" s="194"/>
      <c r="Z198" s="194"/>
      <c r="AA198" s="194" t="str">
        <f t="shared" ref="AA198:AA205" si="32">IF(ISERROR(VLOOKUP(Z198,WC_ISIN_Lookup,2,)),"",VLOOKUP(Z198,WC_ISIN_Lookup,2,))</f>
        <v/>
      </c>
      <c r="AB198" s="200"/>
      <c r="AC198" s="198"/>
      <c r="AD198" s="194"/>
      <c r="AE198" s="194"/>
      <c r="AF198" s="194" t="str">
        <f t="shared" ref="AF198:AF205" si="33">IF(ISERROR(VLOOKUP(AE198,WC_ISIN_Lookup,2,)),"",VLOOKUP(AE198,WC_ISIN_Lookup,2,))</f>
        <v/>
      </c>
      <c r="AG198" s="200"/>
      <c r="AH198" s="198"/>
      <c r="AI198" s="194"/>
      <c r="AJ198" s="194"/>
      <c r="AK198" s="194" t="str">
        <f t="shared" ref="AK198:AK205" si="34">IF(ISERROR(VLOOKUP(AJ198,WC_ISIN_Lookup,2,)),"",VLOOKUP(AJ198,WC_ISIN_Lookup,2,))</f>
        <v/>
      </c>
      <c r="AL198" s="200"/>
      <c r="AM198" s="198"/>
      <c r="AN198" s="194"/>
      <c r="AO198" s="194"/>
      <c r="AP198" s="194" t="str">
        <f t="shared" ref="AP198:AP205" si="35">IF(ISERROR(VLOOKUP(AO198,WC_ISIN_Lookup,2,)),"",VLOOKUP(AO198,WC_ISIN_Lookup,2,))</f>
        <v/>
      </c>
      <c r="AQ198" s="200"/>
      <c r="AR198" s="198"/>
      <c r="AS198" s="194"/>
      <c r="AT198" s="194"/>
      <c r="AU198" s="194" t="str">
        <f t="shared" ref="AU198:AU205" si="36">IF(ISERROR(VLOOKUP(AT198,WC_ISIN_Lookup,2,)),"",VLOOKUP(AT198,WC_ISIN_Lookup,2,))</f>
        <v/>
      </c>
      <c r="AV198" s="200"/>
      <c r="AW198" s="198"/>
      <c r="AX198" s="194"/>
      <c r="AY198" s="194"/>
      <c r="AZ198" s="194" t="str">
        <f t="shared" ref="AZ198:AZ205" si="37">IF(ISERROR(VLOOKUP(AY198,WC_ISIN_Lookup,2,)),"",VLOOKUP(AY198,WC_ISIN_Lookup,2,))</f>
        <v/>
      </c>
      <c r="BA198" s="200"/>
      <c r="BB198" s="198"/>
      <c r="BC198" s="194"/>
      <c r="BD198" s="194"/>
      <c r="BE198" s="194" t="str">
        <f t="shared" ref="BE198:BE205" si="38">IF(ISERROR(VLOOKUP(BD198,WC_ISIN_Lookup,2,)),"",VLOOKUP(BD198,WC_ISIN_Lookup,2,))</f>
        <v/>
      </c>
      <c r="BF198" s="200"/>
      <c r="BG198" s="198"/>
      <c r="BH198" s="194"/>
      <c r="BI198" s="194"/>
      <c r="BJ198" s="194" t="str">
        <f t="shared" ref="BJ198:BJ205" si="39">IF(ISERROR(VLOOKUP(BI198,WC_ISIN_Lookup,2,)),"",VLOOKUP(BI198,WC_ISIN_Lookup,2,))</f>
        <v/>
      </c>
      <c r="BK198" s="200"/>
      <c r="BL198" s="198"/>
      <c r="BM198" s="194"/>
      <c r="BN198" s="194"/>
      <c r="BO198" s="194" t="str">
        <f t="shared" ref="BO198:BO205" si="40">IF(ISERROR(VLOOKUP(BN198,WC_ISIN_Lookup,2,)),"",VLOOKUP(BN198,WC_ISIN_Lookup,2,))</f>
        <v/>
      </c>
      <c r="BP198" s="200"/>
      <c r="BQ198" s="198"/>
    </row>
    <row r="199" spans="1:69" ht="14.4">
      <c r="A199" s="120"/>
      <c r="B199" s="120"/>
      <c r="C199" s="120"/>
      <c r="D199" s="120"/>
      <c r="E199" s="194"/>
      <c r="F199" s="194"/>
      <c r="G199" s="194"/>
      <c r="H199" s="195"/>
      <c r="I199" s="195"/>
      <c r="J199" s="195"/>
      <c r="K199" s="196"/>
      <c r="L199" s="218"/>
      <c r="M199" s="198"/>
      <c r="N199" s="198"/>
      <c r="O199" s="198"/>
      <c r="P199" s="195"/>
      <c r="Q199" s="195"/>
      <c r="R199" s="198"/>
      <c r="S199" s="198"/>
      <c r="T199" s="194"/>
      <c r="U199" s="194"/>
      <c r="V199" s="194" t="str">
        <f t="shared" si="31"/>
        <v/>
      </c>
      <c r="W199" s="200"/>
      <c r="X199" s="198"/>
      <c r="Y199" s="194"/>
      <c r="Z199" s="194"/>
      <c r="AA199" s="194" t="str">
        <f t="shared" si="32"/>
        <v/>
      </c>
      <c r="AB199" s="200"/>
      <c r="AC199" s="198"/>
      <c r="AD199" s="194"/>
      <c r="AE199" s="194"/>
      <c r="AF199" s="194" t="str">
        <f t="shared" si="33"/>
        <v/>
      </c>
      <c r="AG199" s="200"/>
      <c r="AH199" s="198"/>
      <c r="AI199" s="194"/>
      <c r="AJ199" s="194"/>
      <c r="AK199" s="194" t="str">
        <f t="shared" si="34"/>
        <v/>
      </c>
      <c r="AL199" s="200"/>
      <c r="AM199" s="198"/>
      <c r="AN199" s="194"/>
      <c r="AO199" s="194"/>
      <c r="AP199" s="194" t="str">
        <f t="shared" si="35"/>
        <v/>
      </c>
      <c r="AQ199" s="200"/>
      <c r="AR199" s="198"/>
      <c r="AS199" s="194"/>
      <c r="AT199" s="194"/>
      <c r="AU199" s="194" t="str">
        <f t="shared" si="36"/>
        <v/>
      </c>
      <c r="AV199" s="200"/>
      <c r="AW199" s="198"/>
      <c r="AX199" s="194"/>
      <c r="AY199" s="194"/>
      <c r="AZ199" s="194" t="str">
        <f t="shared" si="37"/>
        <v/>
      </c>
      <c r="BA199" s="200"/>
      <c r="BB199" s="198"/>
      <c r="BC199" s="194"/>
      <c r="BD199" s="194"/>
      <c r="BE199" s="194" t="str">
        <f t="shared" si="38"/>
        <v/>
      </c>
      <c r="BF199" s="200"/>
      <c r="BG199" s="198"/>
      <c r="BH199" s="194"/>
      <c r="BI199" s="194"/>
      <c r="BJ199" s="194" t="str">
        <f t="shared" si="39"/>
        <v/>
      </c>
      <c r="BK199" s="200"/>
      <c r="BL199" s="198"/>
      <c r="BM199" s="194"/>
      <c r="BN199" s="194"/>
      <c r="BO199" s="194" t="str">
        <f t="shared" si="40"/>
        <v/>
      </c>
      <c r="BP199" s="200"/>
      <c r="BQ199" s="198"/>
    </row>
    <row r="200" spans="1:69" ht="14.4">
      <c r="A200" s="120"/>
      <c r="B200" s="120"/>
      <c r="C200" s="120"/>
      <c r="D200" s="120"/>
      <c r="E200" s="194"/>
      <c r="F200" s="194"/>
      <c r="G200" s="194"/>
      <c r="H200" s="195"/>
      <c r="I200" s="195"/>
      <c r="J200" s="195"/>
      <c r="K200" s="196"/>
      <c r="L200" s="218"/>
      <c r="M200" s="198"/>
      <c r="N200" s="198"/>
      <c r="O200" s="198"/>
      <c r="P200" s="195"/>
      <c r="Q200" s="195"/>
      <c r="R200" s="198"/>
      <c r="S200" s="198"/>
      <c r="T200" s="194"/>
      <c r="U200" s="194"/>
      <c r="V200" s="194" t="str">
        <f t="shared" si="31"/>
        <v/>
      </c>
      <c r="W200" s="200"/>
      <c r="X200" s="198"/>
      <c r="Y200" s="194"/>
      <c r="Z200" s="194"/>
      <c r="AA200" s="194" t="str">
        <f t="shared" si="32"/>
        <v/>
      </c>
      <c r="AB200" s="200"/>
      <c r="AC200" s="198"/>
      <c r="AD200" s="194"/>
      <c r="AE200" s="194"/>
      <c r="AF200" s="194" t="str">
        <f t="shared" si="33"/>
        <v/>
      </c>
      <c r="AG200" s="200"/>
      <c r="AH200" s="198"/>
      <c r="AI200" s="194"/>
      <c r="AJ200" s="194"/>
      <c r="AK200" s="194" t="str">
        <f t="shared" si="34"/>
        <v/>
      </c>
      <c r="AL200" s="200"/>
      <c r="AM200" s="198"/>
      <c r="AN200" s="194"/>
      <c r="AO200" s="194"/>
      <c r="AP200" s="194" t="str">
        <f t="shared" si="35"/>
        <v/>
      </c>
      <c r="AQ200" s="200"/>
      <c r="AR200" s="198"/>
      <c r="AS200" s="194"/>
      <c r="AT200" s="194"/>
      <c r="AU200" s="194" t="str">
        <f t="shared" si="36"/>
        <v/>
      </c>
      <c r="AV200" s="200"/>
      <c r="AW200" s="198"/>
      <c r="AX200" s="194"/>
      <c r="AY200" s="194"/>
      <c r="AZ200" s="194" t="str">
        <f t="shared" si="37"/>
        <v/>
      </c>
      <c r="BA200" s="200"/>
      <c r="BB200" s="198"/>
      <c r="BC200" s="194"/>
      <c r="BD200" s="194"/>
      <c r="BE200" s="194" t="str">
        <f t="shared" si="38"/>
        <v/>
      </c>
      <c r="BF200" s="200"/>
      <c r="BG200" s="198"/>
      <c r="BH200" s="194"/>
      <c r="BI200" s="194"/>
      <c r="BJ200" s="194" t="str">
        <f t="shared" si="39"/>
        <v/>
      </c>
      <c r="BK200" s="200"/>
      <c r="BL200" s="198"/>
      <c r="BM200" s="194"/>
      <c r="BN200" s="194"/>
      <c r="BO200" s="194" t="str">
        <f t="shared" si="40"/>
        <v/>
      </c>
      <c r="BP200" s="200"/>
      <c r="BQ200" s="198"/>
    </row>
    <row r="201" spans="1:69" ht="14.4">
      <c r="A201" s="120"/>
      <c r="B201" s="120"/>
      <c r="C201" s="120"/>
      <c r="D201" s="120"/>
      <c r="E201" s="194"/>
      <c r="F201" s="194"/>
      <c r="G201" s="194"/>
      <c r="H201" s="195"/>
      <c r="I201" s="195"/>
      <c r="J201" s="195"/>
      <c r="K201" s="196"/>
      <c r="L201" s="218"/>
      <c r="M201" s="198"/>
      <c r="N201" s="198"/>
      <c r="O201" s="198"/>
      <c r="P201" s="195"/>
      <c r="Q201" s="195"/>
      <c r="R201" s="198"/>
      <c r="S201" s="198"/>
      <c r="T201" s="194"/>
      <c r="U201" s="194"/>
      <c r="V201" s="194" t="str">
        <f t="shared" si="31"/>
        <v/>
      </c>
      <c r="W201" s="200"/>
      <c r="X201" s="198"/>
      <c r="Y201" s="194"/>
      <c r="Z201" s="194"/>
      <c r="AA201" s="194" t="str">
        <f t="shared" si="32"/>
        <v/>
      </c>
      <c r="AB201" s="200"/>
      <c r="AC201" s="198"/>
      <c r="AD201" s="194"/>
      <c r="AE201" s="194"/>
      <c r="AF201" s="194" t="str">
        <f t="shared" si="33"/>
        <v/>
      </c>
      <c r="AG201" s="200"/>
      <c r="AH201" s="198"/>
      <c r="AI201" s="194"/>
      <c r="AJ201" s="194"/>
      <c r="AK201" s="194" t="str">
        <f t="shared" si="34"/>
        <v/>
      </c>
      <c r="AL201" s="200"/>
      <c r="AM201" s="198"/>
      <c r="AN201" s="194"/>
      <c r="AO201" s="194"/>
      <c r="AP201" s="194" t="str">
        <f t="shared" si="35"/>
        <v/>
      </c>
      <c r="AQ201" s="200"/>
      <c r="AR201" s="198"/>
      <c r="AS201" s="194"/>
      <c r="AT201" s="194"/>
      <c r="AU201" s="194" t="str">
        <f t="shared" si="36"/>
        <v/>
      </c>
      <c r="AV201" s="200"/>
      <c r="AW201" s="198"/>
      <c r="AX201" s="194"/>
      <c r="AY201" s="194"/>
      <c r="AZ201" s="194" t="str">
        <f t="shared" si="37"/>
        <v/>
      </c>
      <c r="BA201" s="200"/>
      <c r="BB201" s="198"/>
      <c r="BC201" s="194"/>
      <c r="BD201" s="194"/>
      <c r="BE201" s="194" t="str">
        <f t="shared" si="38"/>
        <v/>
      </c>
      <c r="BF201" s="200"/>
      <c r="BG201" s="198"/>
      <c r="BH201" s="194"/>
      <c r="BI201" s="194"/>
      <c r="BJ201" s="194" t="str">
        <f t="shared" si="39"/>
        <v/>
      </c>
      <c r="BK201" s="200"/>
      <c r="BL201" s="198"/>
      <c r="BM201" s="194"/>
      <c r="BN201" s="194"/>
      <c r="BO201" s="194" t="str">
        <f t="shared" si="40"/>
        <v/>
      </c>
      <c r="BP201" s="200"/>
      <c r="BQ201" s="198"/>
    </row>
    <row r="202" spans="1:69" ht="14.4">
      <c r="A202" s="120"/>
      <c r="B202" s="120"/>
      <c r="C202" s="120"/>
      <c r="D202" s="120"/>
      <c r="E202" s="194"/>
      <c r="F202" s="194"/>
      <c r="G202" s="194"/>
      <c r="H202" s="195"/>
      <c r="I202" s="195"/>
      <c r="J202" s="195"/>
      <c r="K202" s="196"/>
      <c r="L202" s="218"/>
      <c r="M202" s="198"/>
      <c r="N202" s="198"/>
      <c r="O202" s="198"/>
      <c r="P202" s="195"/>
      <c r="Q202" s="195"/>
      <c r="R202" s="198"/>
      <c r="S202" s="198"/>
      <c r="T202" s="194"/>
      <c r="U202" s="194"/>
      <c r="V202" s="194" t="str">
        <f t="shared" si="31"/>
        <v/>
      </c>
      <c r="W202" s="200"/>
      <c r="X202" s="198"/>
      <c r="Y202" s="194"/>
      <c r="Z202" s="194"/>
      <c r="AA202" s="194" t="str">
        <f t="shared" si="32"/>
        <v/>
      </c>
      <c r="AB202" s="200"/>
      <c r="AC202" s="198"/>
      <c r="AD202" s="194"/>
      <c r="AE202" s="194"/>
      <c r="AF202" s="194" t="str">
        <f t="shared" si="33"/>
        <v/>
      </c>
      <c r="AG202" s="200"/>
      <c r="AH202" s="198"/>
      <c r="AI202" s="194"/>
      <c r="AJ202" s="194"/>
      <c r="AK202" s="194" t="str">
        <f t="shared" si="34"/>
        <v/>
      </c>
      <c r="AL202" s="200"/>
      <c r="AM202" s="198"/>
      <c r="AN202" s="194"/>
      <c r="AO202" s="194"/>
      <c r="AP202" s="194" t="str">
        <f t="shared" si="35"/>
        <v/>
      </c>
      <c r="AQ202" s="200"/>
      <c r="AR202" s="198"/>
      <c r="AS202" s="194"/>
      <c r="AT202" s="194"/>
      <c r="AU202" s="194" t="str">
        <f t="shared" si="36"/>
        <v/>
      </c>
      <c r="AV202" s="200"/>
      <c r="AW202" s="198"/>
      <c r="AX202" s="194"/>
      <c r="AY202" s="194"/>
      <c r="AZ202" s="194" t="str">
        <f t="shared" si="37"/>
        <v/>
      </c>
      <c r="BA202" s="200"/>
      <c r="BB202" s="198"/>
      <c r="BC202" s="194"/>
      <c r="BD202" s="194"/>
      <c r="BE202" s="194" t="str">
        <f t="shared" si="38"/>
        <v/>
      </c>
      <c r="BF202" s="200"/>
      <c r="BG202" s="198"/>
      <c r="BH202" s="194"/>
      <c r="BI202" s="194"/>
      <c r="BJ202" s="194" t="str">
        <f t="shared" si="39"/>
        <v/>
      </c>
      <c r="BK202" s="200"/>
      <c r="BL202" s="198"/>
      <c r="BM202" s="194"/>
      <c r="BN202" s="194"/>
      <c r="BO202" s="194" t="str">
        <f t="shared" si="40"/>
        <v/>
      </c>
      <c r="BP202" s="200"/>
      <c r="BQ202" s="198"/>
    </row>
    <row r="203" spans="1:69" ht="14.4">
      <c r="A203" s="120"/>
      <c r="B203" s="120"/>
      <c r="C203" s="120"/>
      <c r="D203" s="120"/>
      <c r="E203" s="194"/>
      <c r="F203" s="194"/>
      <c r="G203" s="194"/>
      <c r="H203" s="195"/>
      <c r="I203" s="195"/>
      <c r="J203" s="195"/>
      <c r="K203" s="196"/>
      <c r="L203" s="218"/>
      <c r="M203" s="198"/>
      <c r="N203" s="198"/>
      <c r="O203" s="198"/>
      <c r="P203" s="195"/>
      <c r="Q203" s="195"/>
      <c r="R203" s="198"/>
      <c r="S203" s="198"/>
      <c r="T203" s="194"/>
      <c r="U203" s="194"/>
      <c r="V203" s="194" t="str">
        <f t="shared" si="31"/>
        <v/>
      </c>
      <c r="W203" s="200"/>
      <c r="X203" s="198"/>
      <c r="Y203" s="194"/>
      <c r="Z203" s="194"/>
      <c r="AA203" s="194" t="str">
        <f t="shared" si="32"/>
        <v/>
      </c>
      <c r="AB203" s="200"/>
      <c r="AC203" s="198"/>
      <c r="AD203" s="194"/>
      <c r="AE203" s="194"/>
      <c r="AF203" s="194" t="str">
        <f t="shared" si="33"/>
        <v/>
      </c>
      <c r="AG203" s="200"/>
      <c r="AH203" s="198"/>
      <c r="AI203" s="194"/>
      <c r="AJ203" s="194"/>
      <c r="AK203" s="194" t="str">
        <f t="shared" si="34"/>
        <v/>
      </c>
      <c r="AL203" s="200"/>
      <c r="AM203" s="198"/>
      <c r="AN203" s="194"/>
      <c r="AO203" s="194"/>
      <c r="AP203" s="194" t="str">
        <f t="shared" si="35"/>
        <v/>
      </c>
      <c r="AQ203" s="200"/>
      <c r="AR203" s="198"/>
      <c r="AS203" s="194"/>
      <c r="AT203" s="194"/>
      <c r="AU203" s="194" t="str">
        <f t="shared" si="36"/>
        <v/>
      </c>
      <c r="AV203" s="200"/>
      <c r="AW203" s="198"/>
      <c r="AX203" s="194"/>
      <c r="AY203" s="194"/>
      <c r="AZ203" s="194" t="str">
        <f t="shared" si="37"/>
        <v/>
      </c>
      <c r="BA203" s="200"/>
      <c r="BB203" s="198"/>
      <c r="BC203" s="194"/>
      <c r="BD203" s="194"/>
      <c r="BE203" s="194" t="str">
        <f t="shared" si="38"/>
        <v/>
      </c>
      <c r="BF203" s="200"/>
      <c r="BG203" s="198"/>
      <c r="BH203" s="194"/>
      <c r="BI203" s="194"/>
      <c r="BJ203" s="194" t="str">
        <f t="shared" si="39"/>
        <v/>
      </c>
      <c r="BK203" s="200"/>
      <c r="BL203" s="198"/>
      <c r="BM203" s="194"/>
      <c r="BN203" s="194"/>
      <c r="BO203" s="194" t="str">
        <f t="shared" si="40"/>
        <v/>
      </c>
      <c r="BP203" s="200"/>
      <c r="BQ203" s="198"/>
    </row>
    <row r="204" spans="1:69" ht="14.4">
      <c r="A204" s="120"/>
      <c r="B204" s="120"/>
      <c r="C204" s="120"/>
      <c r="D204" s="120"/>
      <c r="E204" s="194"/>
      <c r="F204" s="194"/>
      <c r="G204" s="194"/>
      <c r="H204" s="195"/>
      <c r="I204" s="195"/>
      <c r="J204" s="195"/>
      <c r="K204" s="196"/>
      <c r="L204" s="218"/>
      <c r="M204" s="198"/>
      <c r="N204" s="198"/>
      <c r="O204" s="198"/>
      <c r="P204" s="195"/>
      <c r="Q204" s="195"/>
      <c r="R204" s="198"/>
      <c r="S204" s="198"/>
      <c r="T204" s="194"/>
      <c r="U204" s="194"/>
      <c r="V204" s="194" t="str">
        <f t="shared" si="31"/>
        <v/>
      </c>
      <c r="W204" s="200"/>
      <c r="X204" s="198"/>
      <c r="Y204" s="194"/>
      <c r="Z204" s="194"/>
      <c r="AA204" s="194" t="str">
        <f t="shared" si="32"/>
        <v/>
      </c>
      <c r="AB204" s="200"/>
      <c r="AC204" s="198"/>
      <c r="AD204" s="194"/>
      <c r="AE204" s="194"/>
      <c r="AF204" s="194" t="str">
        <f t="shared" si="33"/>
        <v/>
      </c>
      <c r="AG204" s="200"/>
      <c r="AH204" s="198"/>
      <c r="AI204" s="194"/>
      <c r="AJ204" s="194"/>
      <c r="AK204" s="194" t="str">
        <f t="shared" si="34"/>
        <v/>
      </c>
      <c r="AL204" s="200"/>
      <c r="AM204" s="198"/>
      <c r="AN204" s="194"/>
      <c r="AO204" s="194"/>
      <c r="AP204" s="194" t="str">
        <f t="shared" si="35"/>
        <v/>
      </c>
      <c r="AQ204" s="200"/>
      <c r="AR204" s="198"/>
      <c r="AS204" s="194"/>
      <c r="AT204" s="194"/>
      <c r="AU204" s="194" t="str">
        <f t="shared" si="36"/>
        <v/>
      </c>
      <c r="AV204" s="200"/>
      <c r="AW204" s="198"/>
      <c r="AX204" s="194"/>
      <c r="AY204" s="194"/>
      <c r="AZ204" s="194" t="str">
        <f t="shared" si="37"/>
        <v/>
      </c>
      <c r="BA204" s="200"/>
      <c r="BB204" s="198"/>
      <c r="BC204" s="194"/>
      <c r="BD204" s="194"/>
      <c r="BE204" s="194" t="str">
        <f t="shared" si="38"/>
        <v/>
      </c>
      <c r="BF204" s="200"/>
      <c r="BG204" s="198"/>
      <c r="BH204" s="194"/>
      <c r="BI204" s="194"/>
      <c r="BJ204" s="194" t="str">
        <f t="shared" si="39"/>
        <v/>
      </c>
      <c r="BK204" s="200"/>
      <c r="BL204" s="198"/>
      <c r="BM204" s="194"/>
      <c r="BN204" s="194"/>
      <c r="BO204" s="194" t="str">
        <f t="shared" si="40"/>
        <v/>
      </c>
      <c r="BP204" s="200"/>
      <c r="BQ204" s="198"/>
    </row>
    <row r="205" spans="1:69" ht="14.4">
      <c r="A205" s="120"/>
      <c r="B205" s="120"/>
      <c r="C205" s="120"/>
      <c r="D205" s="120"/>
      <c r="E205" s="194"/>
      <c r="F205" s="194"/>
      <c r="G205" s="194"/>
      <c r="H205" s="195"/>
      <c r="I205" s="195"/>
      <c r="J205" s="195"/>
      <c r="K205" s="196"/>
      <c r="L205" s="218"/>
      <c r="M205" s="198"/>
      <c r="N205" s="198"/>
      <c r="O205" s="198"/>
      <c r="P205" s="195"/>
      <c r="Q205" s="195"/>
      <c r="R205" s="198"/>
      <c r="S205" s="198"/>
      <c r="T205" s="194"/>
      <c r="U205" s="194"/>
      <c r="V205" s="194" t="str">
        <f t="shared" si="31"/>
        <v/>
      </c>
      <c r="W205" s="200"/>
      <c r="X205" s="198"/>
      <c r="Y205" s="194"/>
      <c r="Z205" s="194"/>
      <c r="AA205" s="194" t="str">
        <f t="shared" si="32"/>
        <v/>
      </c>
      <c r="AB205" s="200"/>
      <c r="AC205" s="198"/>
      <c r="AD205" s="194"/>
      <c r="AE205" s="194"/>
      <c r="AF205" s="194" t="str">
        <f t="shared" si="33"/>
        <v/>
      </c>
      <c r="AG205" s="200"/>
      <c r="AH205" s="198"/>
      <c r="AI205" s="194"/>
      <c r="AJ205" s="194"/>
      <c r="AK205" s="194" t="str">
        <f t="shared" si="34"/>
        <v/>
      </c>
      <c r="AL205" s="200"/>
      <c r="AM205" s="198"/>
      <c r="AN205" s="194"/>
      <c r="AO205" s="194"/>
      <c r="AP205" s="194" t="str">
        <f t="shared" si="35"/>
        <v/>
      </c>
      <c r="AQ205" s="200"/>
      <c r="AR205" s="198"/>
      <c r="AS205" s="194"/>
      <c r="AT205" s="194"/>
      <c r="AU205" s="194" t="str">
        <f t="shared" si="36"/>
        <v/>
      </c>
      <c r="AV205" s="200"/>
      <c r="AW205" s="198"/>
      <c r="AX205" s="194"/>
      <c r="AY205" s="194"/>
      <c r="AZ205" s="194" t="str">
        <f t="shared" si="37"/>
        <v/>
      </c>
      <c r="BA205" s="200"/>
      <c r="BB205" s="198"/>
      <c r="BC205" s="194"/>
      <c r="BD205" s="194"/>
      <c r="BE205" s="194" t="str">
        <f t="shared" si="38"/>
        <v/>
      </c>
      <c r="BF205" s="200"/>
      <c r="BG205" s="198"/>
      <c r="BH205" s="194"/>
      <c r="BI205" s="194"/>
      <c r="BJ205" s="194" t="str">
        <f t="shared" si="39"/>
        <v/>
      </c>
      <c r="BK205" s="200"/>
      <c r="BL205" s="198"/>
      <c r="BM205" s="194"/>
      <c r="BN205" s="194"/>
      <c r="BO205" s="194" t="str">
        <f t="shared" si="40"/>
        <v/>
      </c>
      <c r="BP205" s="200"/>
      <c r="BQ205" s="198"/>
    </row>
    <row r="206" spans="1:69">
      <c r="K206" s="55"/>
      <c r="L206" s="56"/>
    </row>
    <row r="207" spans="1:69">
      <c r="K207" s="55"/>
      <c r="L207" s="56"/>
    </row>
    <row r="208" spans="1:69">
      <c r="K208" s="55"/>
      <c r="L208" s="56"/>
    </row>
    <row r="209" spans="11:12">
      <c r="K209" s="55"/>
      <c r="L209" s="56"/>
    </row>
    <row r="210" spans="11:12">
      <c r="K210" s="55"/>
      <c r="L210" s="56"/>
    </row>
    <row r="211" spans="11:12">
      <c r="K211" s="55"/>
      <c r="L211" s="56"/>
    </row>
    <row r="212" spans="11:12">
      <c r="K212" s="55"/>
      <c r="L212" s="56"/>
    </row>
    <row r="213" spans="11:12">
      <c r="K213" s="55"/>
      <c r="L213" s="56"/>
    </row>
    <row r="214" spans="11:12">
      <c r="K214" s="55"/>
      <c r="L214" s="56"/>
    </row>
    <row r="215" spans="11:12">
      <c r="K215" s="55"/>
      <c r="L215" s="56"/>
    </row>
    <row r="216" spans="11:12">
      <c r="K216" s="55"/>
      <c r="L216" s="56"/>
    </row>
    <row r="217" spans="11:12">
      <c r="K217" s="55"/>
      <c r="L217" s="56"/>
    </row>
    <row r="218" spans="11:12">
      <c r="K218" s="55"/>
      <c r="L218" s="56"/>
    </row>
    <row r="219" spans="11:12">
      <c r="K219" s="55"/>
      <c r="L219" s="56"/>
    </row>
    <row r="220" spans="11:12">
      <c r="K220" s="55"/>
      <c r="L220" s="56"/>
    </row>
    <row r="221" spans="11:12">
      <c r="K221" s="55"/>
      <c r="L221" s="56"/>
    </row>
    <row r="222" spans="11:12">
      <c r="K222" s="55"/>
      <c r="L222" s="56"/>
    </row>
    <row r="223" spans="11:12">
      <c r="K223" s="55"/>
      <c r="L223" s="56"/>
    </row>
    <row r="224" spans="11:12">
      <c r="K224" s="55"/>
      <c r="L224" s="56"/>
    </row>
    <row r="225" spans="11:12">
      <c r="K225" s="55"/>
      <c r="L225" s="56"/>
    </row>
    <row r="226" spans="11:12">
      <c r="K226" s="55"/>
      <c r="L226" s="56"/>
    </row>
    <row r="227" spans="11:12">
      <c r="K227" s="55"/>
      <c r="L227" s="56"/>
    </row>
    <row r="228" spans="11:12">
      <c r="K228" s="55"/>
      <c r="L228" s="56"/>
    </row>
    <row r="229" spans="11:12">
      <c r="K229" s="55"/>
      <c r="L229" s="56"/>
    </row>
    <row r="230" spans="11:12">
      <c r="K230" s="55"/>
      <c r="L230" s="56"/>
    </row>
    <row r="231" spans="11:12">
      <c r="K231" s="55"/>
      <c r="L231" s="56"/>
    </row>
    <row r="232" spans="11:12">
      <c r="K232" s="55"/>
      <c r="L232" s="56"/>
    </row>
    <row r="233" spans="11:12">
      <c r="K233" s="55"/>
      <c r="L233" s="56"/>
    </row>
    <row r="234" spans="11:12">
      <c r="K234" s="55"/>
      <c r="L234" s="56"/>
    </row>
    <row r="235" spans="11:12">
      <c r="K235" s="55"/>
      <c r="L235" s="56"/>
    </row>
    <row r="236" spans="11:12">
      <c r="K236" s="55"/>
      <c r="L236" s="56"/>
    </row>
    <row r="237" spans="11:12">
      <c r="K237" s="55"/>
      <c r="L237" s="56"/>
    </row>
    <row r="238" spans="11:12">
      <c r="K238" s="55"/>
      <c r="L238" s="56"/>
    </row>
    <row r="239" spans="11:12">
      <c r="K239" s="55"/>
      <c r="L239" s="56"/>
    </row>
    <row r="240" spans="11:12">
      <c r="K240" s="55"/>
      <c r="L240" s="56"/>
    </row>
    <row r="241" spans="11:12">
      <c r="K241" s="55"/>
      <c r="L241" s="56"/>
    </row>
    <row r="242" spans="11:12">
      <c r="K242" s="55"/>
      <c r="L242" s="56"/>
    </row>
    <row r="243" spans="11:12">
      <c r="K243" s="55"/>
      <c r="L243" s="56"/>
    </row>
    <row r="244" spans="11:12">
      <c r="K244" s="55"/>
      <c r="L244" s="56"/>
    </row>
    <row r="245" spans="11:12">
      <c r="K245" s="55"/>
      <c r="L245" s="56"/>
    </row>
    <row r="246" spans="11:12">
      <c r="K246" s="55"/>
      <c r="L246" s="56"/>
    </row>
    <row r="247" spans="11:12">
      <c r="K247" s="55"/>
      <c r="L247" s="56"/>
    </row>
    <row r="248" spans="11:12">
      <c r="K248" s="55"/>
      <c r="L248" s="56"/>
    </row>
    <row r="249" spans="11:12">
      <c r="K249" s="55"/>
      <c r="L249" s="56"/>
    </row>
    <row r="250" spans="11:12">
      <c r="K250" s="55"/>
      <c r="L250" s="56"/>
    </row>
    <row r="251" spans="11:12">
      <c r="K251" s="55"/>
      <c r="L251" s="56"/>
    </row>
    <row r="252" spans="11:12">
      <c r="K252" s="55"/>
      <c r="L252" s="56"/>
    </row>
    <row r="253" spans="11:12">
      <c r="K253" s="55"/>
      <c r="L253" s="56"/>
    </row>
    <row r="254" spans="11:12">
      <c r="K254" s="55"/>
      <c r="L254" s="56"/>
    </row>
    <row r="255" spans="11:12">
      <c r="K255" s="55"/>
      <c r="L255" s="56"/>
    </row>
    <row r="256" spans="11:12">
      <c r="K256" s="55"/>
      <c r="L256" s="56"/>
    </row>
    <row r="257" spans="11:12">
      <c r="K257" s="55"/>
      <c r="L257" s="56"/>
    </row>
    <row r="258" spans="11:12">
      <c r="K258" s="55"/>
      <c r="L258" s="56"/>
    </row>
    <row r="259" spans="11:12">
      <c r="K259" s="55"/>
      <c r="L259" s="56"/>
    </row>
    <row r="260" spans="11:12">
      <c r="K260" s="55"/>
      <c r="L260" s="56"/>
    </row>
    <row r="261" spans="11:12">
      <c r="K261" s="55"/>
      <c r="L261" s="56"/>
    </row>
    <row r="262" spans="11:12">
      <c r="K262" s="55"/>
      <c r="L262" s="56"/>
    </row>
    <row r="263" spans="11:12">
      <c r="K263" s="55"/>
      <c r="L263" s="56"/>
    </row>
    <row r="264" spans="11:12">
      <c r="K264" s="55"/>
      <c r="L264" s="56"/>
    </row>
    <row r="265" spans="11:12">
      <c r="K265" s="55"/>
      <c r="L265" s="56"/>
    </row>
    <row r="266" spans="11:12">
      <c r="K266" s="55"/>
      <c r="L266" s="56"/>
    </row>
    <row r="267" spans="11:12">
      <c r="K267" s="55"/>
      <c r="L267" s="56"/>
    </row>
    <row r="268" spans="11:12">
      <c r="K268" s="55"/>
      <c r="L268" s="56"/>
    </row>
    <row r="269" spans="11:12">
      <c r="K269" s="55"/>
      <c r="L269" s="56"/>
    </row>
    <row r="270" spans="11:12">
      <c r="K270" s="55"/>
      <c r="L270" s="56"/>
    </row>
    <row r="271" spans="11:12">
      <c r="K271" s="55"/>
      <c r="L271" s="56"/>
    </row>
    <row r="272" spans="11:12">
      <c r="K272" s="55"/>
      <c r="L272" s="56"/>
    </row>
    <row r="273" spans="11:12">
      <c r="K273" s="55"/>
      <c r="L273" s="56"/>
    </row>
    <row r="274" spans="11:12">
      <c r="K274" s="55"/>
      <c r="L274" s="56"/>
    </row>
    <row r="275" spans="11:12">
      <c r="K275" s="55"/>
      <c r="L275" s="56"/>
    </row>
    <row r="276" spans="11:12">
      <c r="K276" s="55"/>
      <c r="L276" s="56"/>
    </row>
    <row r="277" spans="11:12">
      <c r="K277" s="55"/>
      <c r="L277" s="56"/>
    </row>
    <row r="278" spans="11:12">
      <c r="K278" s="55"/>
      <c r="L278" s="56"/>
    </row>
    <row r="279" spans="11:12">
      <c r="K279" s="55"/>
      <c r="L279" s="56"/>
    </row>
    <row r="280" spans="11:12">
      <c r="K280" s="55"/>
      <c r="L280" s="56"/>
    </row>
    <row r="281" spans="11:12">
      <c r="K281" s="55"/>
      <c r="L281" s="56"/>
    </row>
    <row r="282" spans="11:12">
      <c r="K282" s="55"/>
      <c r="L282" s="56"/>
    </row>
    <row r="283" spans="11:12">
      <c r="K283" s="55"/>
      <c r="L283" s="56"/>
    </row>
    <row r="284" spans="11:12">
      <c r="K284" s="55"/>
      <c r="L284" s="56"/>
    </row>
    <row r="285" spans="11:12">
      <c r="K285" s="55"/>
      <c r="L285" s="56"/>
    </row>
    <row r="286" spans="11:12">
      <c r="K286" s="55"/>
      <c r="L286" s="56"/>
    </row>
    <row r="287" spans="11:12">
      <c r="K287" s="55"/>
      <c r="L287" s="56"/>
    </row>
    <row r="288" spans="11:12">
      <c r="K288" s="55"/>
      <c r="L288" s="56"/>
    </row>
    <row r="289" spans="11:12">
      <c r="K289" s="55"/>
      <c r="L289" s="56"/>
    </row>
    <row r="290" spans="11:12">
      <c r="K290" s="55"/>
      <c r="L290" s="56"/>
    </row>
    <row r="291" spans="11:12">
      <c r="K291" s="55"/>
      <c r="L291" s="56"/>
    </row>
    <row r="292" spans="11:12">
      <c r="K292" s="55"/>
      <c r="L292" s="56"/>
    </row>
    <row r="293" spans="11:12">
      <c r="K293" s="55"/>
      <c r="L293" s="56"/>
    </row>
    <row r="294" spans="11:12">
      <c r="K294" s="55"/>
      <c r="L294" s="56"/>
    </row>
    <row r="295" spans="11:12">
      <c r="K295" s="55"/>
      <c r="L295" s="56"/>
    </row>
    <row r="296" spans="11:12">
      <c r="K296" s="55"/>
      <c r="L296" s="56"/>
    </row>
    <row r="297" spans="11:12">
      <c r="K297" s="55"/>
      <c r="L297" s="56"/>
    </row>
    <row r="298" spans="11:12">
      <c r="K298" s="55"/>
      <c r="L298" s="56"/>
    </row>
    <row r="299" spans="11:12">
      <c r="K299" s="55"/>
      <c r="L299" s="56"/>
    </row>
    <row r="300" spans="11:12">
      <c r="K300" s="55"/>
      <c r="L300" s="56"/>
    </row>
    <row r="301" spans="11:12">
      <c r="K301" s="55"/>
      <c r="L301" s="56"/>
    </row>
    <row r="302" spans="11:12">
      <c r="K302" s="55"/>
      <c r="L302" s="56"/>
    </row>
    <row r="303" spans="11:12">
      <c r="K303" s="55"/>
      <c r="L303" s="56"/>
    </row>
    <row r="304" spans="11:12">
      <c r="K304" s="55"/>
      <c r="L304" s="56"/>
    </row>
    <row r="305" spans="11:12">
      <c r="K305" s="55"/>
      <c r="L305" s="56"/>
    </row>
    <row r="306" spans="11:12">
      <c r="K306" s="55"/>
      <c r="L306" s="56"/>
    </row>
    <row r="307" spans="11:12">
      <c r="K307" s="55"/>
      <c r="L307" s="56"/>
    </row>
    <row r="308" spans="11:12">
      <c r="K308" s="55"/>
      <c r="L308" s="56"/>
    </row>
    <row r="309" spans="11:12">
      <c r="K309" s="55"/>
      <c r="L309" s="56"/>
    </row>
    <row r="310" spans="11:12">
      <c r="K310" s="55"/>
      <c r="L310" s="56"/>
    </row>
    <row r="311" spans="11:12">
      <c r="K311" s="55"/>
      <c r="L311" s="56"/>
    </row>
    <row r="312" spans="11:12">
      <c r="K312" s="55"/>
      <c r="L312" s="56"/>
    </row>
    <row r="313" spans="11:12">
      <c r="K313" s="55"/>
      <c r="L313" s="56"/>
    </row>
    <row r="314" spans="11:12">
      <c r="K314" s="55"/>
      <c r="L314" s="56"/>
    </row>
    <row r="315" spans="11:12">
      <c r="K315" s="55"/>
      <c r="L315" s="56"/>
    </row>
    <row r="316" spans="11:12">
      <c r="K316" s="55"/>
      <c r="L316" s="56"/>
    </row>
    <row r="317" spans="11:12">
      <c r="K317" s="55"/>
      <c r="L317" s="56"/>
    </row>
    <row r="318" spans="11:12">
      <c r="K318" s="55"/>
      <c r="L318" s="56"/>
    </row>
    <row r="319" spans="11:12">
      <c r="K319" s="55"/>
      <c r="L319" s="56"/>
    </row>
    <row r="320" spans="11:12">
      <c r="K320" s="55"/>
      <c r="L320" s="56"/>
    </row>
    <row r="321" spans="11:12">
      <c r="K321" s="55"/>
      <c r="L321" s="56"/>
    </row>
    <row r="322" spans="11:12">
      <c r="K322" s="55"/>
      <c r="L322" s="56"/>
    </row>
    <row r="323" spans="11:12">
      <c r="K323" s="55"/>
      <c r="L323" s="56"/>
    </row>
    <row r="324" spans="11:12">
      <c r="K324" s="55"/>
      <c r="L324" s="56"/>
    </row>
    <row r="325" spans="11:12">
      <c r="K325" s="55"/>
      <c r="L325" s="56"/>
    </row>
    <row r="326" spans="11:12">
      <c r="K326" s="55"/>
      <c r="L326" s="56"/>
    </row>
    <row r="327" spans="11:12">
      <c r="K327" s="55"/>
      <c r="L327" s="56"/>
    </row>
    <row r="328" spans="11:12">
      <c r="K328" s="55"/>
      <c r="L328" s="56"/>
    </row>
    <row r="329" spans="11:12">
      <c r="K329" s="55"/>
      <c r="L329" s="56"/>
    </row>
    <row r="330" spans="11:12">
      <c r="K330" s="55"/>
      <c r="L330" s="56"/>
    </row>
    <row r="331" spans="11:12">
      <c r="K331" s="55"/>
      <c r="L331" s="56"/>
    </row>
    <row r="332" spans="11:12">
      <c r="K332" s="55"/>
      <c r="L332" s="56"/>
    </row>
    <row r="333" spans="11:12">
      <c r="K333" s="55"/>
      <c r="L333" s="56"/>
    </row>
    <row r="334" spans="11:12">
      <c r="K334" s="55"/>
      <c r="L334" s="56"/>
    </row>
    <row r="335" spans="11:12">
      <c r="K335" s="55"/>
      <c r="L335" s="56"/>
    </row>
    <row r="336" spans="11:12">
      <c r="K336" s="55"/>
      <c r="L336" s="56"/>
    </row>
    <row r="337" spans="11:12">
      <c r="K337" s="55"/>
      <c r="L337" s="56"/>
    </row>
    <row r="338" spans="11:12">
      <c r="K338" s="55"/>
      <c r="L338" s="56"/>
    </row>
    <row r="339" spans="11:12">
      <c r="K339" s="55"/>
      <c r="L339" s="56"/>
    </row>
    <row r="340" spans="11:12">
      <c r="K340" s="55"/>
      <c r="L340" s="56"/>
    </row>
    <row r="341" spans="11:12">
      <c r="K341" s="55"/>
      <c r="L341" s="56"/>
    </row>
    <row r="342" spans="11:12">
      <c r="K342" s="55"/>
      <c r="L342" s="56"/>
    </row>
    <row r="343" spans="11:12">
      <c r="K343" s="55"/>
      <c r="L343" s="56"/>
    </row>
    <row r="344" spans="11:12">
      <c r="K344" s="55"/>
      <c r="L344" s="56"/>
    </row>
    <row r="345" spans="11:12">
      <c r="K345" s="55"/>
      <c r="L345" s="56"/>
    </row>
    <row r="346" spans="11:12">
      <c r="K346" s="55"/>
      <c r="L346" s="56"/>
    </row>
    <row r="347" spans="11:12">
      <c r="K347" s="55"/>
      <c r="L347" s="56"/>
    </row>
    <row r="348" spans="11:12">
      <c r="K348" s="55"/>
      <c r="L348" s="56"/>
    </row>
    <row r="349" spans="11:12">
      <c r="K349" s="55"/>
      <c r="L349" s="56"/>
    </row>
    <row r="350" spans="11:12">
      <c r="K350" s="55"/>
      <c r="L350" s="56"/>
    </row>
    <row r="351" spans="11:12">
      <c r="K351" s="55"/>
      <c r="L351" s="56"/>
    </row>
    <row r="352" spans="11:12">
      <c r="K352" s="55"/>
      <c r="L352" s="56"/>
    </row>
    <row r="353" spans="11:12">
      <c r="K353" s="55"/>
      <c r="L353" s="56"/>
    </row>
    <row r="354" spans="11:12">
      <c r="K354" s="55"/>
      <c r="L354" s="56"/>
    </row>
    <row r="355" spans="11:12">
      <c r="K355" s="55"/>
      <c r="L355" s="56"/>
    </row>
    <row r="356" spans="11:12">
      <c r="K356" s="55"/>
      <c r="L356" s="56"/>
    </row>
    <row r="357" spans="11:12">
      <c r="K357" s="55"/>
      <c r="L357" s="56"/>
    </row>
    <row r="358" spans="11:12">
      <c r="K358" s="55"/>
      <c r="L358" s="56"/>
    </row>
    <row r="359" spans="11:12">
      <c r="K359" s="55"/>
      <c r="L359" s="56"/>
    </row>
    <row r="360" spans="11:12">
      <c r="K360" s="55"/>
      <c r="L360" s="56"/>
    </row>
    <row r="361" spans="11:12">
      <c r="K361" s="55"/>
      <c r="L361" s="56"/>
    </row>
    <row r="362" spans="11:12">
      <c r="K362" s="55"/>
      <c r="L362" s="56"/>
    </row>
    <row r="363" spans="11:12">
      <c r="K363" s="55"/>
      <c r="L363" s="56"/>
    </row>
    <row r="364" spans="11:12">
      <c r="K364" s="55"/>
      <c r="L364" s="56"/>
    </row>
    <row r="365" spans="11:12">
      <c r="K365" s="55"/>
      <c r="L365" s="56"/>
    </row>
    <row r="366" spans="11:12">
      <c r="K366" s="55"/>
      <c r="L366" s="56"/>
    </row>
    <row r="367" spans="11:12">
      <c r="K367" s="55"/>
      <c r="L367" s="56"/>
    </row>
    <row r="368" spans="11:12">
      <c r="K368" s="55"/>
      <c r="L368" s="56"/>
    </row>
    <row r="369" spans="11:12">
      <c r="K369" s="55"/>
      <c r="L369" s="56"/>
    </row>
    <row r="370" spans="11:12">
      <c r="K370" s="55"/>
      <c r="L370" s="56"/>
    </row>
    <row r="371" spans="11:12">
      <c r="K371" s="55"/>
      <c r="L371" s="56"/>
    </row>
    <row r="372" spans="11:12">
      <c r="K372" s="55"/>
      <c r="L372" s="56"/>
    </row>
    <row r="373" spans="11:12">
      <c r="K373" s="55"/>
      <c r="L373" s="56"/>
    </row>
    <row r="374" spans="11:12">
      <c r="K374" s="55"/>
      <c r="L374" s="56"/>
    </row>
    <row r="375" spans="11:12">
      <c r="K375" s="55"/>
      <c r="L375" s="56"/>
    </row>
    <row r="376" spans="11:12">
      <c r="K376" s="55"/>
      <c r="L376" s="56"/>
    </row>
    <row r="377" spans="11:12">
      <c r="K377" s="55"/>
      <c r="L377" s="56"/>
    </row>
    <row r="378" spans="11:12">
      <c r="K378" s="55"/>
      <c r="L378" s="56"/>
    </row>
    <row r="379" spans="11:12">
      <c r="K379" s="55"/>
      <c r="L379" s="56"/>
    </row>
    <row r="380" spans="11:12">
      <c r="K380" s="55"/>
      <c r="L380" s="56"/>
    </row>
    <row r="381" spans="11:12">
      <c r="K381" s="55"/>
      <c r="L381" s="56"/>
    </row>
    <row r="382" spans="11:12">
      <c r="K382" s="55"/>
      <c r="L382" s="56"/>
    </row>
    <row r="383" spans="11:12">
      <c r="K383" s="55"/>
      <c r="L383" s="56"/>
    </row>
    <row r="384" spans="11:12">
      <c r="K384" s="55"/>
      <c r="L384" s="56"/>
    </row>
    <row r="385" spans="11:12">
      <c r="K385" s="55"/>
      <c r="L385" s="56"/>
    </row>
    <row r="386" spans="11:12">
      <c r="K386" s="55"/>
      <c r="L386" s="56"/>
    </row>
    <row r="387" spans="11:12">
      <c r="K387" s="55"/>
      <c r="L387" s="56"/>
    </row>
    <row r="388" spans="11:12">
      <c r="K388" s="55"/>
      <c r="L388" s="56"/>
    </row>
    <row r="389" spans="11:12">
      <c r="K389" s="55"/>
      <c r="L389" s="56"/>
    </row>
    <row r="390" spans="11:12">
      <c r="K390" s="55"/>
      <c r="L390" s="56"/>
    </row>
    <row r="391" spans="11:12">
      <c r="K391" s="55"/>
      <c r="L391" s="56"/>
    </row>
    <row r="392" spans="11:12">
      <c r="K392" s="55"/>
      <c r="L392" s="56"/>
    </row>
    <row r="393" spans="11:12">
      <c r="K393" s="55"/>
      <c r="L393" s="56"/>
    </row>
    <row r="394" spans="11:12">
      <c r="K394" s="55"/>
      <c r="L394" s="56"/>
    </row>
    <row r="395" spans="11:12">
      <c r="K395" s="55"/>
      <c r="L395" s="56"/>
    </row>
    <row r="396" spans="11:12">
      <c r="K396" s="55"/>
      <c r="L396" s="56"/>
    </row>
    <row r="397" spans="11:12">
      <c r="K397" s="55"/>
      <c r="L397" s="56"/>
    </row>
    <row r="398" spans="11:12">
      <c r="K398" s="55"/>
      <c r="L398" s="56"/>
    </row>
    <row r="399" spans="11:12">
      <c r="K399" s="55"/>
      <c r="L399" s="56"/>
    </row>
    <row r="400" spans="11:12">
      <c r="K400" s="55"/>
      <c r="L400" s="56"/>
    </row>
    <row r="401" spans="11:12">
      <c r="K401" s="55"/>
      <c r="L401" s="56"/>
    </row>
    <row r="402" spans="11:12">
      <c r="K402" s="55"/>
      <c r="L402" s="56"/>
    </row>
    <row r="403" spans="11:12">
      <c r="K403" s="55"/>
      <c r="L403" s="56"/>
    </row>
    <row r="404" spans="11:12">
      <c r="K404" s="55"/>
      <c r="L404" s="56"/>
    </row>
    <row r="405" spans="11:12">
      <c r="K405" s="55"/>
      <c r="L405" s="56"/>
    </row>
    <row r="406" spans="11:12">
      <c r="K406" s="55"/>
      <c r="L406" s="56"/>
    </row>
    <row r="407" spans="11:12">
      <c r="K407" s="55"/>
      <c r="L407" s="56"/>
    </row>
    <row r="408" spans="11:12">
      <c r="K408" s="55"/>
      <c r="L408" s="56"/>
    </row>
    <row r="409" spans="11:12">
      <c r="K409" s="55"/>
      <c r="L409" s="56"/>
    </row>
    <row r="410" spans="11:12">
      <c r="K410" s="55"/>
      <c r="L410" s="56"/>
    </row>
    <row r="411" spans="11:12">
      <c r="K411" s="55"/>
      <c r="L411" s="56"/>
    </row>
    <row r="412" spans="11:12">
      <c r="K412" s="55"/>
      <c r="L412" s="56"/>
    </row>
    <row r="413" spans="11:12">
      <c r="K413" s="55"/>
      <c r="L413" s="56"/>
    </row>
    <row r="414" spans="11:12">
      <c r="K414" s="55"/>
      <c r="L414" s="56"/>
    </row>
    <row r="415" spans="11:12">
      <c r="K415" s="55"/>
      <c r="L415" s="56"/>
    </row>
    <row r="416" spans="11:12">
      <c r="K416" s="55"/>
      <c r="L416" s="56"/>
    </row>
    <row r="417" spans="11:12">
      <c r="K417" s="55"/>
      <c r="L417" s="56"/>
    </row>
    <row r="418" spans="11:12">
      <c r="K418" s="55"/>
      <c r="L418" s="56"/>
    </row>
    <row r="419" spans="11:12">
      <c r="K419" s="55"/>
      <c r="L419" s="56"/>
    </row>
    <row r="420" spans="11:12">
      <c r="K420" s="55"/>
      <c r="L420" s="56"/>
    </row>
    <row r="421" spans="11:12">
      <c r="K421" s="55"/>
      <c r="L421" s="56"/>
    </row>
    <row r="422" spans="11:12">
      <c r="K422" s="55"/>
      <c r="L422" s="56"/>
    </row>
    <row r="423" spans="11:12">
      <c r="K423" s="55"/>
      <c r="L423" s="56"/>
    </row>
    <row r="424" spans="11:12">
      <c r="K424" s="55"/>
      <c r="L424" s="56"/>
    </row>
    <row r="425" spans="11:12">
      <c r="K425" s="55"/>
      <c r="L425" s="56"/>
    </row>
    <row r="426" spans="11:12">
      <c r="K426" s="55"/>
      <c r="L426" s="56"/>
    </row>
    <row r="427" spans="11:12">
      <c r="K427" s="55"/>
      <c r="L427" s="56"/>
    </row>
    <row r="428" spans="11:12">
      <c r="K428" s="55"/>
      <c r="L428" s="56"/>
    </row>
    <row r="429" spans="11:12">
      <c r="K429" s="55"/>
      <c r="L429" s="56"/>
    </row>
    <row r="430" spans="11:12">
      <c r="K430" s="55"/>
      <c r="L430" s="56"/>
    </row>
    <row r="431" spans="11:12">
      <c r="K431" s="55"/>
      <c r="L431" s="56"/>
    </row>
    <row r="432" spans="11:12">
      <c r="K432" s="55"/>
      <c r="L432" s="56"/>
    </row>
    <row r="433" spans="11:12">
      <c r="K433" s="55"/>
      <c r="L433" s="56"/>
    </row>
    <row r="434" spans="11:12">
      <c r="K434" s="55"/>
      <c r="L434" s="56"/>
    </row>
    <row r="435" spans="11:12">
      <c r="K435" s="55"/>
      <c r="L435" s="56"/>
    </row>
    <row r="436" spans="11:12">
      <c r="K436" s="55"/>
      <c r="L436" s="56"/>
    </row>
    <row r="437" spans="11:12">
      <c r="K437" s="55"/>
      <c r="L437" s="56"/>
    </row>
    <row r="438" spans="11:12">
      <c r="K438" s="55"/>
      <c r="L438" s="56"/>
    </row>
    <row r="439" spans="11:12">
      <c r="K439" s="55"/>
      <c r="L439" s="56"/>
    </row>
    <row r="440" spans="11:12">
      <c r="K440" s="55"/>
      <c r="L440" s="56"/>
    </row>
    <row r="441" spans="11:12">
      <c r="K441" s="55"/>
      <c r="L441" s="56"/>
    </row>
    <row r="442" spans="11:12">
      <c r="K442" s="55"/>
      <c r="L442" s="56"/>
    </row>
    <row r="443" spans="11:12">
      <c r="K443" s="55"/>
      <c r="L443" s="56"/>
    </row>
    <row r="444" spans="11:12">
      <c r="K444" s="55"/>
      <c r="L444" s="56"/>
    </row>
    <row r="445" spans="11:12">
      <c r="K445" s="55"/>
      <c r="L445" s="56"/>
    </row>
    <row r="446" spans="11:12">
      <c r="K446" s="55"/>
      <c r="L446" s="56"/>
    </row>
    <row r="447" spans="11:12">
      <c r="K447" s="55"/>
      <c r="L447" s="56"/>
    </row>
    <row r="448" spans="11:12">
      <c r="K448" s="55"/>
      <c r="L448" s="56"/>
    </row>
    <row r="449" spans="11:12">
      <c r="K449" s="55"/>
      <c r="L449" s="56"/>
    </row>
    <row r="450" spans="11:12">
      <c r="K450" s="55"/>
      <c r="L450" s="56"/>
    </row>
    <row r="451" spans="11:12">
      <c r="K451" s="55"/>
      <c r="L451" s="56"/>
    </row>
    <row r="452" spans="11:12">
      <c r="K452" s="55"/>
      <c r="L452" s="56"/>
    </row>
    <row r="453" spans="11:12">
      <c r="K453" s="55"/>
      <c r="L453" s="56"/>
    </row>
    <row r="454" spans="11:12">
      <c r="K454" s="55"/>
      <c r="L454" s="56"/>
    </row>
    <row r="455" spans="11:12">
      <c r="K455" s="55"/>
      <c r="L455" s="56"/>
    </row>
    <row r="456" spans="11:12">
      <c r="K456" s="55"/>
      <c r="L456" s="56"/>
    </row>
    <row r="457" spans="11:12">
      <c r="K457" s="55"/>
      <c r="L457" s="56"/>
    </row>
    <row r="458" spans="11:12">
      <c r="K458" s="55"/>
      <c r="L458" s="56"/>
    </row>
    <row r="459" spans="11:12">
      <c r="K459" s="55"/>
      <c r="L459" s="56"/>
    </row>
    <row r="460" spans="11:12">
      <c r="K460" s="55"/>
      <c r="L460" s="56"/>
    </row>
    <row r="461" spans="11:12">
      <c r="K461" s="55"/>
      <c r="L461" s="56"/>
    </row>
    <row r="462" spans="11:12">
      <c r="K462" s="55"/>
      <c r="L462" s="56"/>
    </row>
    <row r="463" spans="11:12">
      <c r="K463" s="55"/>
      <c r="L463" s="56"/>
    </row>
    <row r="464" spans="11:12">
      <c r="K464" s="55"/>
      <c r="L464" s="56"/>
    </row>
    <row r="465" spans="11:12">
      <c r="K465" s="55"/>
      <c r="L465" s="56"/>
    </row>
    <row r="466" spans="11:12">
      <c r="K466" s="55"/>
      <c r="L466" s="56"/>
    </row>
    <row r="467" spans="11:12">
      <c r="K467" s="55"/>
      <c r="L467" s="56"/>
    </row>
    <row r="468" spans="11:12">
      <c r="K468" s="55"/>
      <c r="L468" s="56"/>
    </row>
    <row r="469" spans="11:12">
      <c r="K469" s="55"/>
      <c r="L469" s="56"/>
    </row>
    <row r="470" spans="11:12">
      <c r="K470" s="55"/>
      <c r="L470" s="56"/>
    </row>
    <row r="471" spans="11:12">
      <c r="K471" s="55"/>
      <c r="L471" s="56"/>
    </row>
    <row r="472" spans="11:12">
      <c r="K472" s="55"/>
      <c r="L472" s="56"/>
    </row>
    <row r="473" spans="11:12">
      <c r="K473" s="55"/>
      <c r="L473" s="56"/>
    </row>
    <row r="474" spans="11:12">
      <c r="K474" s="55"/>
      <c r="L474" s="56"/>
    </row>
    <row r="475" spans="11:12">
      <c r="K475" s="55"/>
      <c r="L475" s="56"/>
    </row>
    <row r="476" spans="11:12">
      <c r="K476" s="55"/>
      <c r="L476" s="56"/>
    </row>
    <row r="477" spans="11:12">
      <c r="K477" s="55"/>
      <c r="L477" s="56"/>
    </row>
    <row r="478" spans="11:12">
      <c r="K478" s="55"/>
      <c r="L478" s="56"/>
    </row>
    <row r="479" spans="11:12">
      <c r="K479" s="55"/>
      <c r="L479" s="56"/>
    </row>
    <row r="480" spans="11:12">
      <c r="K480" s="55"/>
      <c r="L480" s="56"/>
    </row>
    <row r="481" spans="11:12">
      <c r="K481" s="55"/>
      <c r="L481" s="56"/>
    </row>
    <row r="482" spans="11:12">
      <c r="K482" s="55"/>
      <c r="L482" s="56"/>
    </row>
    <row r="483" spans="11:12">
      <c r="K483" s="55"/>
      <c r="L483" s="56"/>
    </row>
    <row r="484" spans="11:12">
      <c r="K484" s="55"/>
      <c r="L484" s="56"/>
    </row>
    <row r="485" spans="11:12">
      <c r="K485" s="55"/>
      <c r="L485" s="56"/>
    </row>
    <row r="486" spans="11:12">
      <c r="K486" s="55"/>
      <c r="L486" s="56"/>
    </row>
    <row r="487" spans="11:12">
      <c r="K487" s="55"/>
      <c r="L487" s="56"/>
    </row>
    <row r="488" spans="11:12">
      <c r="K488" s="55"/>
      <c r="L488" s="56"/>
    </row>
    <row r="489" spans="11:12">
      <c r="K489" s="55"/>
      <c r="L489" s="56"/>
    </row>
    <row r="490" spans="11:12">
      <c r="K490" s="55"/>
      <c r="L490" s="56"/>
    </row>
    <row r="491" spans="11:12">
      <c r="K491" s="55"/>
      <c r="L491" s="56"/>
    </row>
    <row r="492" spans="11:12">
      <c r="K492" s="55"/>
      <c r="L492" s="56"/>
    </row>
    <row r="493" spans="11:12">
      <c r="K493" s="55"/>
      <c r="L493" s="56"/>
    </row>
    <row r="494" spans="11:12">
      <c r="K494" s="55"/>
      <c r="L494" s="56"/>
    </row>
    <row r="495" spans="11:12">
      <c r="K495" s="55"/>
      <c r="L495" s="56"/>
    </row>
    <row r="496" spans="11:12">
      <c r="K496" s="55"/>
      <c r="L496" s="56"/>
    </row>
    <row r="497" spans="11:12">
      <c r="K497" s="55"/>
      <c r="L497" s="56"/>
    </row>
    <row r="498" spans="11:12">
      <c r="K498" s="55"/>
      <c r="L498" s="56"/>
    </row>
    <row r="499" spans="11:12">
      <c r="K499" s="55"/>
      <c r="L499" s="56"/>
    </row>
    <row r="500" spans="11:12">
      <c r="K500" s="55"/>
      <c r="L500" s="56"/>
    </row>
    <row r="501" spans="11:12">
      <c r="K501" s="55"/>
      <c r="L501" s="56"/>
    </row>
    <row r="502" spans="11:12">
      <c r="K502" s="55"/>
      <c r="L502" s="56"/>
    </row>
    <row r="503" spans="11:12">
      <c r="K503" s="55"/>
      <c r="L503" s="56"/>
    </row>
    <row r="504" spans="11:12">
      <c r="K504" s="55"/>
      <c r="L504" s="56"/>
    </row>
    <row r="505" spans="11:12">
      <c r="K505" s="55"/>
      <c r="L505" s="56"/>
    </row>
    <row r="506" spans="11:12">
      <c r="K506" s="55"/>
      <c r="L506" s="56"/>
    </row>
    <row r="507" spans="11:12">
      <c r="K507" s="55"/>
      <c r="L507" s="56"/>
    </row>
    <row r="508" spans="11:12">
      <c r="K508" s="55"/>
      <c r="L508" s="56"/>
    </row>
    <row r="509" spans="11:12">
      <c r="K509" s="55"/>
      <c r="L509" s="56"/>
    </row>
    <row r="510" spans="11:12">
      <c r="K510" s="55"/>
      <c r="L510" s="56"/>
    </row>
    <row r="511" spans="11:12">
      <c r="K511" s="55"/>
      <c r="L511" s="56"/>
    </row>
    <row r="512" spans="11:12">
      <c r="K512" s="55"/>
      <c r="L512" s="56"/>
    </row>
    <row r="513" spans="11:12">
      <c r="K513" s="55"/>
      <c r="L513" s="56"/>
    </row>
    <row r="514" spans="11:12">
      <c r="K514" s="55"/>
      <c r="L514" s="56"/>
    </row>
    <row r="515" spans="11:12">
      <c r="K515" s="55"/>
      <c r="L515" s="56"/>
    </row>
    <row r="516" spans="11:12">
      <c r="K516" s="55"/>
      <c r="L516" s="56"/>
    </row>
    <row r="517" spans="11:12">
      <c r="K517" s="55"/>
      <c r="L517" s="56"/>
    </row>
    <row r="518" spans="11:12">
      <c r="K518" s="55"/>
      <c r="L518" s="56"/>
    </row>
    <row r="519" spans="11:12">
      <c r="K519" s="55"/>
      <c r="L519" s="56"/>
    </row>
    <row r="520" spans="11:12">
      <c r="K520" s="55"/>
      <c r="L520" s="56"/>
    </row>
    <row r="521" spans="11:12">
      <c r="K521" s="55"/>
      <c r="L521" s="56"/>
    </row>
    <row r="522" spans="11:12">
      <c r="K522" s="55"/>
      <c r="L522" s="56"/>
    </row>
    <row r="523" spans="11:12">
      <c r="K523" s="55"/>
      <c r="L523" s="56"/>
    </row>
    <row r="524" spans="11:12">
      <c r="K524" s="55"/>
      <c r="L524" s="56"/>
    </row>
    <row r="525" spans="11:12">
      <c r="K525" s="55"/>
      <c r="L525" s="56"/>
    </row>
    <row r="526" spans="11:12">
      <c r="K526" s="55"/>
      <c r="L526" s="56"/>
    </row>
    <row r="527" spans="11:12">
      <c r="K527" s="55"/>
      <c r="L527" s="56"/>
    </row>
    <row r="528" spans="11:12">
      <c r="K528" s="55"/>
      <c r="L528" s="56"/>
    </row>
    <row r="529" spans="11:12">
      <c r="K529" s="55"/>
      <c r="L529" s="56"/>
    </row>
    <row r="530" spans="11:12">
      <c r="K530" s="55"/>
      <c r="L530" s="56"/>
    </row>
    <row r="531" spans="11:12">
      <c r="K531" s="55"/>
      <c r="L531" s="56"/>
    </row>
    <row r="532" spans="11:12">
      <c r="K532" s="55"/>
      <c r="L532" s="56"/>
    </row>
    <row r="533" spans="11:12">
      <c r="K533" s="55"/>
      <c r="L533" s="56"/>
    </row>
    <row r="534" spans="11:12">
      <c r="K534" s="55"/>
      <c r="L534" s="56"/>
    </row>
    <row r="535" spans="11:12">
      <c r="K535" s="55"/>
      <c r="L535" s="56"/>
    </row>
    <row r="536" spans="11:12">
      <c r="K536" s="55"/>
      <c r="L536" s="56"/>
    </row>
    <row r="537" spans="11:12">
      <c r="K537" s="55"/>
      <c r="L537" s="56"/>
    </row>
    <row r="538" spans="11:12">
      <c r="K538" s="55"/>
      <c r="L538" s="56"/>
    </row>
    <row r="539" spans="11:12">
      <c r="K539" s="55"/>
      <c r="L539" s="56"/>
    </row>
    <row r="540" spans="11:12">
      <c r="K540" s="55"/>
      <c r="L540" s="56"/>
    </row>
    <row r="541" spans="11:12">
      <c r="K541" s="55"/>
      <c r="L541" s="56"/>
    </row>
    <row r="542" spans="11:12">
      <c r="K542" s="55"/>
      <c r="L542" s="56"/>
    </row>
    <row r="543" spans="11:12">
      <c r="K543" s="55"/>
      <c r="L543" s="56"/>
    </row>
    <row r="544" spans="11:12">
      <c r="K544" s="55"/>
      <c r="L544" s="56"/>
    </row>
    <row r="545" spans="11:12">
      <c r="K545" s="55"/>
      <c r="L545" s="56"/>
    </row>
    <row r="546" spans="11:12">
      <c r="K546" s="55"/>
      <c r="L546" s="56"/>
    </row>
    <row r="547" spans="11:12">
      <c r="K547" s="55"/>
      <c r="L547" s="56"/>
    </row>
    <row r="548" spans="11:12">
      <c r="K548" s="55"/>
      <c r="L548" s="56"/>
    </row>
    <row r="549" spans="11:12">
      <c r="K549" s="55"/>
      <c r="L549" s="56"/>
    </row>
    <row r="550" spans="11:12">
      <c r="K550" s="55"/>
      <c r="L550" s="56"/>
    </row>
    <row r="551" spans="11:12">
      <c r="K551" s="55"/>
      <c r="L551" s="56"/>
    </row>
    <row r="552" spans="11:12">
      <c r="K552" s="55"/>
      <c r="L552" s="56"/>
    </row>
    <row r="553" spans="11:12">
      <c r="K553" s="55"/>
      <c r="L553" s="56"/>
    </row>
    <row r="554" spans="11:12">
      <c r="K554" s="55"/>
      <c r="L554" s="56"/>
    </row>
    <row r="555" spans="11:12">
      <c r="K555" s="55"/>
      <c r="L555" s="56"/>
    </row>
    <row r="556" spans="11:12">
      <c r="K556" s="55"/>
      <c r="L556" s="56"/>
    </row>
    <row r="557" spans="11:12">
      <c r="K557" s="55"/>
      <c r="L557" s="56"/>
    </row>
    <row r="558" spans="11:12">
      <c r="K558" s="55"/>
      <c r="L558" s="56"/>
    </row>
    <row r="559" spans="11:12">
      <c r="K559" s="55"/>
      <c r="L559" s="56"/>
    </row>
    <row r="560" spans="11:12">
      <c r="K560" s="55"/>
      <c r="L560" s="56"/>
    </row>
    <row r="561" spans="11:12">
      <c r="K561" s="55"/>
      <c r="L561" s="56"/>
    </row>
    <row r="562" spans="11:12">
      <c r="K562" s="55"/>
      <c r="L562" s="56"/>
    </row>
    <row r="563" spans="11:12">
      <c r="K563" s="55"/>
      <c r="L563" s="56"/>
    </row>
    <row r="564" spans="11:12">
      <c r="K564" s="55"/>
      <c r="L564" s="56"/>
    </row>
    <row r="565" spans="11:12">
      <c r="K565" s="55"/>
      <c r="L565" s="56"/>
    </row>
    <row r="566" spans="11:12">
      <c r="K566" s="55"/>
      <c r="L566" s="56"/>
    </row>
    <row r="567" spans="11:12">
      <c r="K567" s="55"/>
      <c r="L567" s="56"/>
    </row>
    <row r="568" spans="11:12">
      <c r="K568" s="55"/>
      <c r="L568" s="56"/>
    </row>
    <row r="569" spans="11:12">
      <c r="K569" s="55"/>
      <c r="L569" s="56"/>
    </row>
    <row r="570" spans="11:12">
      <c r="K570" s="55"/>
      <c r="L570" s="56"/>
    </row>
    <row r="571" spans="11:12">
      <c r="K571" s="55"/>
      <c r="L571" s="56"/>
    </row>
    <row r="572" spans="11:12">
      <c r="K572" s="55"/>
      <c r="L572" s="56"/>
    </row>
    <row r="573" spans="11:12">
      <c r="K573" s="55"/>
      <c r="L573" s="56"/>
    </row>
    <row r="574" spans="11:12">
      <c r="K574" s="55"/>
      <c r="L574" s="56"/>
    </row>
    <row r="575" spans="11:12">
      <c r="K575" s="55"/>
      <c r="L575" s="56"/>
    </row>
    <row r="576" spans="11:12">
      <c r="K576" s="55"/>
      <c r="L576" s="56"/>
    </row>
    <row r="577" spans="11:12">
      <c r="K577" s="55"/>
      <c r="L577" s="56"/>
    </row>
    <row r="578" spans="11:12">
      <c r="K578" s="55"/>
      <c r="L578" s="56"/>
    </row>
    <row r="579" spans="11:12">
      <c r="K579" s="55"/>
      <c r="L579" s="56"/>
    </row>
    <row r="580" spans="11:12">
      <c r="K580" s="55"/>
      <c r="L580" s="56"/>
    </row>
    <row r="581" spans="11:12">
      <c r="K581" s="55"/>
      <c r="L581" s="56"/>
    </row>
    <row r="582" spans="11:12">
      <c r="K582" s="55"/>
      <c r="L582" s="56"/>
    </row>
    <row r="583" spans="11:12">
      <c r="K583" s="55"/>
      <c r="L583" s="56"/>
    </row>
    <row r="584" spans="11:12">
      <c r="K584" s="55"/>
      <c r="L584" s="56"/>
    </row>
    <row r="585" spans="11:12">
      <c r="K585" s="55"/>
      <c r="L585" s="56"/>
    </row>
    <row r="586" spans="11:12">
      <c r="K586" s="55"/>
      <c r="L586" s="56"/>
    </row>
    <row r="587" spans="11:12">
      <c r="K587" s="55"/>
      <c r="L587" s="56"/>
    </row>
    <row r="588" spans="11:12">
      <c r="K588" s="55"/>
      <c r="L588" s="56"/>
    </row>
    <row r="589" spans="11:12">
      <c r="K589" s="55"/>
      <c r="L589" s="56"/>
    </row>
    <row r="590" spans="11:12">
      <c r="K590" s="55"/>
      <c r="L590" s="56"/>
    </row>
    <row r="591" spans="11:12">
      <c r="K591" s="55"/>
      <c r="L591" s="56"/>
    </row>
    <row r="592" spans="11:12">
      <c r="K592" s="55"/>
      <c r="L592" s="56"/>
    </row>
    <row r="593" spans="11:12">
      <c r="K593" s="55"/>
      <c r="L593" s="56"/>
    </row>
    <row r="594" spans="11:12">
      <c r="K594" s="55"/>
      <c r="L594" s="56"/>
    </row>
    <row r="595" spans="11:12">
      <c r="K595" s="55"/>
      <c r="L595" s="56"/>
    </row>
    <row r="596" spans="11:12">
      <c r="K596" s="55"/>
      <c r="L596" s="56"/>
    </row>
    <row r="597" spans="11:12">
      <c r="K597" s="55"/>
      <c r="L597" s="56"/>
    </row>
    <row r="598" spans="11:12">
      <c r="K598" s="55"/>
      <c r="L598" s="56"/>
    </row>
    <row r="599" spans="11:12">
      <c r="K599" s="55"/>
      <c r="L599" s="56"/>
    </row>
    <row r="600" spans="11:12">
      <c r="K600" s="55"/>
      <c r="L600" s="56"/>
    </row>
    <row r="601" spans="11:12">
      <c r="K601" s="55"/>
      <c r="L601" s="56"/>
    </row>
    <row r="602" spans="11:12">
      <c r="K602" s="55"/>
      <c r="L602" s="56"/>
    </row>
    <row r="603" spans="11:12">
      <c r="K603" s="55"/>
      <c r="L603" s="56"/>
    </row>
    <row r="604" spans="11:12">
      <c r="K604" s="55"/>
      <c r="L604" s="56"/>
    </row>
    <row r="605" spans="11:12">
      <c r="K605" s="55"/>
      <c r="L605" s="56"/>
    </row>
    <row r="606" spans="11:12">
      <c r="K606" s="55"/>
      <c r="L606" s="56"/>
    </row>
    <row r="607" spans="11:12">
      <c r="K607" s="55"/>
      <c r="L607" s="56"/>
    </row>
    <row r="608" spans="11:12">
      <c r="K608" s="55"/>
      <c r="L608" s="56"/>
    </row>
    <row r="609" spans="11:12">
      <c r="K609" s="55"/>
      <c r="L609" s="56"/>
    </row>
    <row r="610" spans="11:12">
      <c r="K610" s="55"/>
      <c r="L610" s="56"/>
    </row>
    <row r="611" spans="11:12">
      <c r="K611" s="55"/>
      <c r="L611" s="56"/>
    </row>
    <row r="612" spans="11:12">
      <c r="K612" s="55"/>
      <c r="L612" s="56"/>
    </row>
    <row r="613" spans="11:12">
      <c r="K613" s="55"/>
      <c r="L613" s="56"/>
    </row>
    <row r="614" spans="11:12">
      <c r="K614" s="55"/>
      <c r="L614" s="56"/>
    </row>
    <row r="615" spans="11:12">
      <c r="K615" s="55"/>
      <c r="L615" s="56"/>
    </row>
    <row r="616" spans="11:12">
      <c r="K616" s="55"/>
      <c r="L616" s="56"/>
    </row>
    <row r="617" spans="11:12">
      <c r="K617" s="55"/>
      <c r="L617" s="56"/>
    </row>
    <row r="618" spans="11:12">
      <c r="K618" s="55"/>
      <c r="L618" s="56"/>
    </row>
    <row r="619" spans="11:12">
      <c r="K619" s="55"/>
      <c r="L619" s="56"/>
    </row>
    <row r="620" spans="11:12">
      <c r="K620" s="55"/>
      <c r="L620" s="56"/>
    </row>
    <row r="621" spans="11:12">
      <c r="K621" s="55"/>
      <c r="L621" s="56"/>
    </row>
    <row r="622" spans="11:12">
      <c r="K622" s="55"/>
      <c r="L622" s="56"/>
    </row>
    <row r="623" spans="11:12">
      <c r="K623" s="55"/>
      <c r="L623" s="56"/>
    </row>
    <row r="624" spans="11:12">
      <c r="K624" s="55"/>
      <c r="L624" s="56"/>
    </row>
    <row r="625" spans="11:12">
      <c r="K625" s="55"/>
      <c r="L625" s="56"/>
    </row>
    <row r="626" spans="11:12">
      <c r="K626" s="55"/>
      <c r="L626" s="56"/>
    </row>
    <row r="627" spans="11:12">
      <c r="K627" s="55"/>
      <c r="L627" s="56"/>
    </row>
    <row r="628" spans="11:12">
      <c r="K628" s="55"/>
      <c r="L628" s="56"/>
    </row>
    <row r="629" spans="11:12">
      <c r="K629" s="55"/>
      <c r="L629" s="56"/>
    </row>
    <row r="630" spans="11:12">
      <c r="K630" s="55"/>
      <c r="L630" s="56"/>
    </row>
    <row r="631" spans="11:12">
      <c r="K631" s="55"/>
      <c r="L631" s="56"/>
    </row>
    <row r="632" spans="11:12">
      <c r="K632" s="55"/>
      <c r="L632" s="56"/>
    </row>
    <row r="633" spans="11:12">
      <c r="K633" s="55"/>
      <c r="L633" s="56"/>
    </row>
    <row r="634" spans="11:12">
      <c r="K634" s="55"/>
      <c r="L634" s="56"/>
    </row>
    <row r="635" spans="11:12">
      <c r="K635" s="55"/>
      <c r="L635" s="56"/>
    </row>
    <row r="636" spans="11:12">
      <c r="K636" s="55"/>
      <c r="L636" s="56"/>
    </row>
    <row r="637" spans="11:12">
      <c r="K637" s="55"/>
      <c r="L637" s="56"/>
    </row>
    <row r="638" spans="11:12">
      <c r="K638" s="55"/>
      <c r="L638" s="56"/>
    </row>
    <row r="639" spans="11:12">
      <c r="K639" s="55"/>
      <c r="L639" s="56"/>
    </row>
    <row r="640" spans="11:12">
      <c r="K640" s="55"/>
      <c r="L640" s="56"/>
    </row>
    <row r="641" spans="11:12">
      <c r="K641" s="55"/>
      <c r="L641" s="56"/>
    </row>
    <row r="642" spans="11:12">
      <c r="K642" s="55"/>
      <c r="L642" s="56"/>
    </row>
    <row r="643" spans="11:12">
      <c r="K643" s="55"/>
      <c r="L643" s="56"/>
    </row>
    <row r="644" spans="11:12">
      <c r="K644" s="55"/>
      <c r="L644" s="56"/>
    </row>
    <row r="645" spans="11:12">
      <c r="K645" s="55"/>
      <c r="L645" s="56"/>
    </row>
    <row r="646" spans="11:12">
      <c r="K646" s="55"/>
      <c r="L646" s="56"/>
    </row>
    <row r="647" spans="11:12">
      <c r="K647" s="55"/>
      <c r="L647" s="56"/>
    </row>
    <row r="648" spans="11:12">
      <c r="K648" s="55"/>
      <c r="L648" s="56"/>
    </row>
    <row r="649" spans="11:12">
      <c r="K649" s="55"/>
      <c r="L649" s="56"/>
    </row>
    <row r="650" spans="11:12">
      <c r="K650" s="55"/>
      <c r="L650" s="56"/>
    </row>
    <row r="651" spans="11:12">
      <c r="K651" s="55"/>
      <c r="L651" s="56"/>
    </row>
    <row r="652" spans="11:12">
      <c r="K652" s="55"/>
      <c r="L652" s="56"/>
    </row>
    <row r="653" spans="11:12">
      <c r="K653" s="55"/>
      <c r="L653" s="56"/>
    </row>
    <row r="654" spans="11:12">
      <c r="K654" s="55"/>
      <c r="L654" s="56"/>
    </row>
    <row r="655" spans="11:12">
      <c r="K655" s="55"/>
      <c r="L655" s="56"/>
    </row>
    <row r="656" spans="11:12">
      <c r="K656" s="55"/>
      <c r="L656" s="56"/>
    </row>
    <row r="657" spans="11:12">
      <c r="K657" s="55"/>
      <c r="L657" s="56"/>
    </row>
    <row r="658" spans="11:12">
      <c r="K658" s="55"/>
      <c r="L658" s="56"/>
    </row>
    <row r="659" spans="11:12">
      <c r="K659" s="55"/>
      <c r="L659" s="56"/>
    </row>
    <row r="660" spans="11:12">
      <c r="K660" s="55"/>
      <c r="L660" s="56"/>
    </row>
    <row r="661" spans="11:12">
      <c r="K661" s="55"/>
      <c r="L661" s="56"/>
    </row>
    <row r="662" spans="11:12">
      <c r="K662" s="55"/>
      <c r="L662" s="56"/>
    </row>
    <row r="663" spans="11:12">
      <c r="K663" s="55"/>
      <c r="L663" s="56"/>
    </row>
    <row r="664" spans="11:12">
      <c r="K664" s="55"/>
      <c r="L664" s="56"/>
    </row>
    <row r="665" spans="11:12">
      <c r="K665" s="55"/>
      <c r="L665" s="56"/>
    </row>
    <row r="666" spans="11:12">
      <c r="K666" s="55"/>
      <c r="L666" s="56"/>
    </row>
    <row r="667" spans="11:12">
      <c r="K667" s="55"/>
      <c r="L667" s="56"/>
    </row>
    <row r="668" spans="11:12">
      <c r="K668" s="55"/>
      <c r="L668" s="56"/>
    </row>
    <row r="669" spans="11:12">
      <c r="K669" s="55"/>
      <c r="L669" s="56"/>
    </row>
    <row r="670" spans="11:12">
      <c r="K670" s="55"/>
      <c r="L670" s="56"/>
    </row>
    <row r="671" spans="11:12">
      <c r="K671" s="55"/>
      <c r="L671" s="56"/>
    </row>
    <row r="672" spans="11:12">
      <c r="K672" s="55"/>
      <c r="L672" s="56"/>
    </row>
    <row r="673" spans="11:12">
      <c r="K673" s="55"/>
      <c r="L673" s="56"/>
    </row>
    <row r="674" spans="11:12">
      <c r="K674" s="55"/>
      <c r="L674" s="56"/>
    </row>
    <row r="675" spans="11:12">
      <c r="K675" s="55"/>
      <c r="L675" s="56"/>
    </row>
    <row r="676" spans="11:12">
      <c r="K676" s="55"/>
      <c r="L676" s="56"/>
    </row>
    <row r="677" spans="11:12">
      <c r="K677" s="55"/>
      <c r="L677" s="56"/>
    </row>
    <row r="678" spans="11:12">
      <c r="K678" s="55"/>
      <c r="L678" s="56"/>
    </row>
    <row r="679" spans="11:12">
      <c r="K679" s="55"/>
      <c r="L679" s="56"/>
    </row>
    <row r="680" spans="11:12">
      <c r="K680" s="55"/>
      <c r="L680" s="56"/>
    </row>
    <row r="681" spans="11:12">
      <c r="K681" s="55"/>
      <c r="L681" s="56"/>
    </row>
    <row r="682" spans="11:12">
      <c r="K682" s="55"/>
      <c r="L682" s="56"/>
    </row>
    <row r="683" spans="11:12">
      <c r="K683" s="55"/>
      <c r="L683" s="56"/>
    </row>
    <row r="684" spans="11:12">
      <c r="K684" s="55"/>
      <c r="L684" s="56"/>
    </row>
    <row r="685" spans="11:12">
      <c r="K685" s="55"/>
      <c r="L685" s="56"/>
    </row>
    <row r="686" spans="11:12">
      <c r="K686" s="55"/>
      <c r="L686" s="56"/>
    </row>
    <row r="687" spans="11:12">
      <c r="K687" s="55"/>
      <c r="L687" s="56"/>
    </row>
    <row r="688" spans="11:12">
      <c r="K688" s="55"/>
      <c r="L688" s="56"/>
    </row>
    <row r="689" spans="11:12">
      <c r="K689" s="55"/>
      <c r="L689" s="56"/>
    </row>
    <row r="690" spans="11:12">
      <c r="K690" s="55"/>
      <c r="L690" s="56"/>
    </row>
    <row r="691" spans="11:12">
      <c r="K691" s="55"/>
      <c r="L691" s="56"/>
    </row>
    <row r="692" spans="11:12">
      <c r="K692" s="55"/>
      <c r="L692" s="56"/>
    </row>
    <row r="693" spans="11:12">
      <c r="K693" s="55"/>
      <c r="L693" s="56"/>
    </row>
    <row r="694" spans="11:12">
      <c r="K694" s="55"/>
      <c r="L694" s="56"/>
    </row>
    <row r="695" spans="11:12">
      <c r="K695" s="55"/>
      <c r="L695" s="56"/>
    </row>
    <row r="696" spans="11:12">
      <c r="K696" s="55"/>
      <c r="L696" s="56"/>
    </row>
    <row r="697" spans="11:12">
      <c r="K697" s="55"/>
      <c r="L697" s="56"/>
    </row>
    <row r="698" spans="11:12">
      <c r="K698" s="55"/>
      <c r="L698" s="56"/>
    </row>
    <row r="699" spans="11:12">
      <c r="K699" s="55"/>
      <c r="L699" s="56"/>
    </row>
    <row r="700" spans="11:12">
      <c r="K700" s="55"/>
      <c r="L700" s="56"/>
    </row>
    <row r="701" spans="11:12">
      <c r="K701" s="55"/>
      <c r="L701" s="56"/>
    </row>
    <row r="702" spans="11:12">
      <c r="K702" s="55"/>
      <c r="L702" s="56"/>
    </row>
    <row r="703" spans="11:12">
      <c r="K703" s="55"/>
      <c r="L703" s="56"/>
    </row>
    <row r="704" spans="11:12">
      <c r="K704" s="55"/>
      <c r="L704" s="56"/>
    </row>
    <row r="705" spans="11:12">
      <c r="K705" s="55"/>
      <c r="L705" s="56"/>
    </row>
    <row r="706" spans="11:12">
      <c r="K706" s="55"/>
      <c r="L706" s="56"/>
    </row>
    <row r="707" spans="11:12">
      <c r="K707" s="55"/>
      <c r="L707" s="56"/>
    </row>
    <row r="708" spans="11:12">
      <c r="K708" s="55"/>
      <c r="L708" s="56"/>
    </row>
    <row r="709" spans="11:12">
      <c r="K709" s="55"/>
      <c r="L709" s="56"/>
    </row>
    <row r="710" spans="11:12">
      <c r="K710" s="55"/>
      <c r="L710" s="56"/>
    </row>
    <row r="711" spans="11:12">
      <c r="K711" s="55"/>
      <c r="L711" s="56"/>
    </row>
    <row r="712" spans="11:12">
      <c r="K712" s="55"/>
      <c r="L712" s="56"/>
    </row>
    <row r="713" spans="11:12">
      <c r="K713" s="55"/>
      <c r="L713" s="56"/>
    </row>
    <row r="714" spans="11:12">
      <c r="K714" s="55"/>
      <c r="L714" s="56"/>
    </row>
    <row r="715" spans="11:12">
      <c r="K715" s="55"/>
      <c r="L715" s="56"/>
    </row>
    <row r="716" spans="11:12">
      <c r="K716" s="55"/>
      <c r="L716" s="56"/>
    </row>
    <row r="717" spans="11:12">
      <c r="K717" s="55"/>
      <c r="L717" s="56"/>
    </row>
    <row r="718" spans="11:12">
      <c r="K718" s="55"/>
      <c r="L718" s="56"/>
    </row>
    <row r="719" spans="11:12">
      <c r="K719" s="55"/>
      <c r="L719" s="56"/>
    </row>
    <row r="720" spans="11:12">
      <c r="K720" s="55"/>
      <c r="L720" s="56"/>
    </row>
    <row r="721" spans="11:12">
      <c r="K721" s="55"/>
      <c r="L721" s="56"/>
    </row>
    <row r="722" spans="11:12">
      <c r="K722" s="55"/>
      <c r="L722" s="56"/>
    </row>
    <row r="723" spans="11:12">
      <c r="K723" s="55"/>
      <c r="L723" s="56"/>
    </row>
    <row r="724" spans="11:12">
      <c r="K724" s="55"/>
      <c r="L724" s="56"/>
    </row>
    <row r="725" spans="11:12">
      <c r="K725" s="55"/>
      <c r="L725" s="56"/>
    </row>
    <row r="726" spans="11:12">
      <c r="K726" s="55"/>
      <c r="L726" s="56"/>
    </row>
    <row r="727" spans="11:12">
      <c r="K727" s="55"/>
      <c r="L727" s="56"/>
    </row>
    <row r="728" spans="11:12">
      <c r="K728" s="55"/>
      <c r="L728" s="56"/>
    </row>
    <row r="729" spans="11:12">
      <c r="K729" s="55"/>
      <c r="L729" s="56"/>
    </row>
    <row r="730" spans="11:12">
      <c r="K730" s="55"/>
      <c r="L730" s="56"/>
    </row>
    <row r="731" spans="11:12">
      <c r="K731" s="55"/>
      <c r="L731" s="56"/>
    </row>
    <row r="732" spans="11:12">
      <c r="K732" s="55"/>
      <c r="L732" s="56"/>
    </row>
    <row r="733" spans="11:12">
      <c r="K733" s="55"/>
      <c r="L733" s="56"/>
    </row>
    <row r="734" spans="11:12">
      <c r="K734" s="55"/>
      <c r="L734" s="56"/>
    </row>
    <row r="735" spans="11:12">
      <c r="K735" s="55"/>
      <c r="L735" s="56"/>
    </row>
    <row r="736" spans="11:12">
      <c r="K736" s="55"/>
      <c r="L736" s="56"/>
    </row>
    <row r="737" spans="11:12">
      <c r="K737" s="55"/>
      <c r="L737" s="56"/>
    </row>
    <row r="738" spans="11:12">
      <c r="K738" s="55"/>
      <c r="L738" s="56"/>
    </row>
    <row r="739" spans="11:12">
      <c r="K739" s="55"/>
      <c r="L739" s="56"/>
    </row>
    <row r="740" spans="11:12">
      <c r="K740" s="55"/>
      <c r="L740" s="56"/>
    </row>
    <row r="741" spans="11:12">
      <c r="K741" s="55"/>
      <c r="L741" s="56"/>
    </row>
    <row r="742" spans="11:12">
      <c r="K742" s="55"/>
      <c r="L742" s="56"/>
    </row>
    <row r="743" spans="11:12">
      <c r="K743" s="55"/>
      <c r="L743" s="56"/>
    </row>
    <row r="744" spans="11:12">
      <c r="K744" s="55"/>
      <c r="L744" s="56"/>
    </row>
    <row r="745" spans="11:12">
      <c r="K745" s="55"/>
      <c r="L745" s="56"/>
    </row>
    <row r="746" spans="11:12">
      <c r="K746" s="55"/>
      <c r="L746" s="56"/>
    </row>
    <row r="747" spans="11:12">
      <c r="K747" s="55"/>
      <c r="L747" s="56"/>
    </row>
    <row r="748" spans="11:12">
      <c r="K748" s="55"/>
      <c r="L748" s="56"/>
    </row>
    <row r="749" spans="11:12">
      <c r="K749" s="55"/>
      <c r="L749" s="56"/>
    </row>
    <row r="750" spans="11:12">
      <c r="K750" s="55"/>
      <c r="L750" s="56"/>
    </row>
    <row r="751" spans="11:12">
      <c r="K751" s="55"/>
      <c r="L751" s="56"/>
    </row>
    <row r="752" spans="11:12">
      <c r="K752" s="55"/>
      <c r="L752" s="56"/>
    </row>
    <row r="753" spans="11:12">
      <c r="K753" s="55"/>
      <c r="L753" s="56"/>
    </row>
    <row r="754" spans="11:12">
      <c r="K754" s="55"/>
      <c r="L754" s="56"/>
    </row>
    <row r="755" spans="11:12">
      <c r="K755" s="55"/>
      <c r="L755" s="56"/>
    </row>
    <row r="756" spans="11:12">
      <c r="K756" s="55"/>
      <c r="L756" s="56"/>
    </row>
    <row r="757" spans="11:12">
      <c r="K757" s="55"/>
      <c r="L757" s="56"/>
    </row>
    <row r="758" spans="11:12">
      <c r="K758" s="55"/>
      <c r="L758" s="56"/>
    </row>
    <row r="759" spans="11:12">
      <c r="K759" s="55"/>
      <c r="L759" s="56"/>
    </row>
    <row r="760" spans="11:12">
      <c r="K760" s="55"/>
      <c r="L760" s="56"/>
    </row>
    <row r="761" spans="11:12">
      <c r="K761" s="55"/>
      <c r="L761" s="56"/>
    </row>
    <row r="762" spans="11:12">
      <c r="K762" s="55"/>
      <c r="L762" s="56"/>
    </row>
    <row r="763" spans="11:12">
      <c r="K763" s="55"/>
      <c r="L763" s="56"/>
    </row>
    <row r="764" spans="11:12">
      <c r="K764" s="55"/>
      <c r="L764" s="56"/>
    </row>
    <row r="765" spans="11:12">
      <c r="K765" s="55"/>
      <c r="L765" s="56"/>
    </row>
    <row r="766" spans="11:12">
      <c r="K766" s="55"/>
      <c r="L766" s="56"/>
    </row>
    <row r="767" spans="11:12">
      <c r="K767" s="55"/>
      <c r="L767" s="56"/>
    </row>
    <row r="768" spans="11:12">
      <c r="K768" s="55"/>
      <c r="L768" s="56"/>
    </row>
    <row r="769" spans="11:12">
      <c r="K769" s="55"/>
      <c r="L769" s="56"/>
    </row>
    <row r="770" spans="11:12">
      <c r="K770" s="55"/>
      <c r="L770" s="56"/>
    </row>
    <row r="771" spans="11:12">
      <c r="K771" s="55"/>
      <c r="L771" s="56"/>
    </row>
    <row r="772" spans="11:12">
      <c r="K772" s="55"/>
      <c r="L772" s="56"/>
    </row>
    <row r="773" spans="11:12">
      <c r="K773" s="55"/>
      <c r="L773" s="56"/>
    </row>
    <row r="774" spans="11:12">
      <c r="K774" s="55"/>
      <c r="L774" s="56"/>
    </row>
    <row r="775" spans="11:12">
      <c r="K775" s="55"/>
      <c r="L775" s="56"/>
    </row>
    <row r="776" spans="11:12">
      <c r="K776" s="55"/>
      <c r="L776" s="56"/>
    </row>
    <row r="777" spans="11:12">
      <c r="K777" s="55"/>
      <c r="L777" s="56"/>
    </row>
    <row r="778" spans="11:12">
      <c r="K778" s="55"/>
      <c r="L778" s="56"/>
    </row>
    <row r="779" spans="11:12">
      <c r="K779" s="55"/>
      <c r="L779" s="56"/>
    </row>
    <row r="780" spans="11:12">
      <c r="K780" s="55"/>
      <c r="L780" s="56"/>
    </row>
    <row r="781" spans="11:12">
      <c r="K781" s="55"/>
      <c r="L781" s="56"/>
    </row>
    <row r="782" spans="11:12">
      <c r="K782" s="55"/>
      <c r="L782" s="56"/>
    </row>
    <row r="783" spans="11:12">
      <c r="K783" s="55"/>
      <c r="L783" s="56"/>
    </row>
    <row r="784" spans="11:12">
      <c r="K784" s="55"/>
      <c r="L784" s="56"/>
    </row>
    <row r="785" spans="11:12">
      <c r="K785" s="55"/>
      <c r="L785" s="56"/>
    </row>
    <row r="786" spans="11:12">
      <c r="K786" s="55"/>
      <c r="L786" s="56"/>
    </row>
    <row r="787" spans="11:12">
      <c r="K787" s="55"/>
      <c r="L787" s="56"/>
    </row>
    <row r="788" spans="11:12">
      <c r="K788" s="55"/>
      <c r="L788" s="56"/>
    </row>
    <row r="789" spans="11:12">
      <c r="K789" s="55"/>
      <c r="L789" s="56"/>
    </row>
    <row r="790" spans="11:12">
      <c r="K790" s="55"/>
      <c r="L790" s="56"/>
    </row>
    <row r="791" spans="11:12">
      <c r="K791" s="55"/>
      <c r="L791" s="56"/>
    </row>
    <row r="792" spans="11:12">
      <c r="K792" s="55"/>
      <c r="L792" s="56"/>
    </row>
    <row r="793" spans="11:12">
      <c r="K793" s="55"/>
      <c r="L793" s="56"/>
    </row>
    <row r="794" spans="11:12">
      <c r="K794" s="55"/>
      <c r="L794" s="56"/>
    </row>
    <row r="795" spans="11:12">
      <c r="K795" s="55"/>
      <c r="L795" s="56"/>
    </row>
    <row r="796" spans="11:12">
      <c r="K796" s="55"/>
      <c r="L796" s="56"/>
    </row>
    <row r="797" spans="11:12">
      <c r="K797" s="55"/>
      <c r="L797" s="56"/>
    </row>
    <row r="798" spans="11:12">
      <c r="K798" s="55"/>
      <c r="L798" s="56"/>
    </row>
    <row r="799" spans="11:12">
      <c r="K799" s="55"/>
      <c r="L799" s="56"/>
    </row>
    <row r="800" spans="11:12">
      <c r="K800" s="55"/>
      <c r="L800" s="56"/>
    </row>
    <row r="801" spans="11:12">
      <c r="K801" s="55"/>
      <c r="L801" s="56"/>
    </row>
    <row r="802" spans="11:12">
      <c r="K802" s="55"/>
      <c r="L802" s="56"/>
    </row>
    <row r="803" spans="11:12">
      <c r="K803" s="55"/>
      <c r="L803" s="56"/>
    </row>
    <row r="804" spans="11:12">
      <c r="K804" s="55"/>
      <c r="L804" s="56"/>
    </row>
    <row r="805" spans="11:12">
      <c r="K805" s="55"/>
      <c r="L805" s="56"/>
    </row>
    <row r="806" spans="11:12">
      <c r="K806" s="55"/>
      <c r="L806" s="56"/>
    </row>
    <row r="807" spans="11:12">
      <c r="K807" s="55"/>
      <c r="L807" s="56"/>
    </row>
    <row r="808" spans="11:12">
      <c r="K808" s="55"/>
      <c r="L808" s="56"/>
    </row>
    <row r="809" spans="11:12">
      <c r="K809" s="55"/>
      <c r="L809" s="56"/>
    </row>
    <row r="810" spans="11:12">
      <c r="K810" s="55"/>
      <c r="L810" s="56"/>
    </row>
    <row r="811" spans="11:12">
      <c r="K811" s="55"/>
      <c r="L811" s="56"/>
    </row>
    <row r="812" spans="11:12">
      <c r="K812" s="55"/>
      <c r="L812" s="56"/>
    </row>
    <row r="813" spans="11:12">
      <c r="K813" s="55"/>
      <c r="L813" s="56"/>
    </row>
    <row r="814" spans="11:12">
      <c r="K814" s="55"/>
      <c r="L814" s="56"/>
    </row>
    <row r="815" spans="11:12">
      <c r="K815" s="55"/>
      <c r="L815" s="56"/>
    </row>
    <row r="816" spans="11:12">
      <c r="K816" s="55"/>
      <c r="L816" s="56"/>
    </row>
    <row r="817" spans="11:12">
      <c r="K817" s="55"/>
      <c r="L817" s="56"/>
    </row>
    <row r="818" spans="11:12">
      <c r="K818" s="55"/>
      <c r="L818" s="56"/>
    </row>
    <row r="819" spans="11:12">
      <c r="K819" s="55"/>
      <c r="L819" s="56"/>
    </row>
    <row r="820" spans="11:12">
      <c r="K820" s="55"/>
      <c r="L820" s="56"/>
    </row>
    <row r="821" spans="11:12">
      <c r="K821" s="55"/>
      <c r="L821" s="56"/>
    </row>
    <row r="822" spans="11:12">
      <c r="K822" s="55"/>
      <c r="L822" s="56"/>
    </row>
    <row r="823" spans="11:12">
      <c r="K823" s="55"/>
      <c r="L823" s="56"/>
    </row>
    <row r="824" spans="11:12">
      <c r="K824" s="55"/>
      <c r="L824" s="56"/>
    </row>
    <row r="825" spans="11:12">
      <c r="K825" s="55"/>
      <c r="L825" s="56"/>
    </row>
    <row r="826" spans="11:12">
      <c r="K826" s="55"/>
      <c r="L826" s="56"/>
    </row>
    <row r="827" spans="11:12">
      <c r="K827" s="55"/>
      <c r="L827" s="56"/>
    </row>
    <row r="828" spans="11:12">
      <c r="K828" s="55"/>
      <c r="L828" s="56"/>
    </row>
    <row r="829" spans="11:12">
      <c r="K829" s="55"/>
      <c r="L829" s="56"/>
    </row>
    <row r="830" spans="11:12">
      <c r="K830" s="55"/>
      <c r="L830" s="56"/>
    </row>
    <row r="831" spans="11:12">
      <c r="K831" s="55"/>
      <c r="L831" s="56"/>
    </row>
    <row r="832" spans="11:12">
      <c r="K832" s="55"/>
      <c r="L832" s="56"/>
    </row>
    <row r="833" spans="11:12">
      <c r="K833" s="55"/>
      <c r="L833" s="56"/>
    </row>
    <row r="834" spans="11:12">
      <c r="K834" s="55"/>
      <c r="L834" s="56"/>
    </row>
    <row r="835" spans="11:12">
      <c r="K835" s="55"/>
      <c r="L835" s="56"/>
    </row>
    <row r="836" spans="11:12">
      <c r="K836" s="55"/>
      <c r="L836" s="56"/>
    </row>
    <row r="837" spans="11:12">
      <c r="K837" s="55"/>
      <c r="L837" s="56"/>
    </row>
    <row r="838" spans="11:12">
      <c r="K838" s="55"/>
      <c r="L838" s="56"/>
    </row>
    <row r="839" spans="11:12">
      <c r="K839" s="55"/>
      <c r="L839" s="56"/>
    </row>
    <row r="840" spans="11:12">
      <c r="K840" s="55"/>
      <c r="L840" s="56"/>
    </row>
    <row r="841" spans="11:12">
      <c r="K841" s="55"/>
      <c r="L841" s="56"/>
    </row>
    <row r="842" spans="11:12">
      <c r="K842" s="55"/>
      <c r="L842" s="56"/>
    </row>
    <row r="843" spans="11:12">
      <c r="K843" s="55"/>
      <c r="L843" s="56"/>
    </row>
    <row r="844" spans="11:12">
      <c r="K844" s="55"/>
      <c r="L844" s="56"/>
    </row>
    <row r="845" spans="11:12">
      <c r="K845" s="55"/>
      <c r="L845" s="56"/>
    </row>
    <row r="846" spans="11:12">
      <c r="K846" s="55"/>
      <c r="L846" s="56"/>
    </row>
    <row r="847" spans="11:12">
      <c r="K847" s="55"/>
      <c r="L847" s="56"/>
    </row>
    <row r="848" spans="11:12">
      <c r="K848" s="55"/>
      <c r="L848" s="56"/>
    </row>
    <row r="849" spans="11:12">
      <c r="K849" s="55"/>
      <c r="L849" s="56"/>
    </row>
    <row r="850" spans="11:12">
      <c r="K850" s="55"/>
      <c r="L850" s="56"/>
    </row>
    <row r="851" spans="11:12">
      <c r="K851" s="55"/>
      <c r="L851" s="56"/>
    </row>
    <row r="852" spans="11:12">
      <c r="K852" s="55"/>
      <c r="L852" s="56"/>
    </row>
    <row r="853" spans="11:12">
      <c r="K853" s="55"/>
      <c r="L853" s="56"/>
    </row>
    <row r="854" spans="11:12">
      <c r="K854" s="55"/>
      <c r="L854" s="56"/>
    </row>
    <row r="855" spans="11:12">
      <c r="K855" s="55"/>
      <c r="L855" s="56"/>
    </row>
    <row r="856" spans="11:12">
      <c r="K856" s="55"/>
      <c r="L856" s="56"/>
    </row>
    <row r="857" spans="11:12">
      <c r="K857" s="55"/>
      <c r="L857" s="56"/>
    </row>
    <row r="858" spans="11:12">
      <c r="K858" s="55"/>
      <c r="L858" s="56"/>
    </row>
    <row r="859" spans="11:12">
      <c r="K859" s="55"/>
      <c r="L859" s="56"/>
    </row>
    <row r="860" spans="11:12">
      <c r="K860" s="55"/>
      <c r="L860" s="56"/>
    </row>
    <row r="861" spans="11:12">
      <c r="K861" s="55"/>
      <c r="L861" s="56"/>
    </row>
    <row r="862" spans="11:12">
      <c r="K862" s="55"/>
      <c r="L862" s="56"/>
    </row>
    <row r="863" spans="11:12">
      <c r="K863" s="55"/>
      <c r="L863" s="56"/>
    </row>
    <row r="864" spans="11:12">
      <c r="K864" s="55"/>
      <c r="L864" s="56"/>
    </row>
    <row r="865" spans="11:12">
      <c r="K865" s="55"/>
      <c r="L865" s="56"/>
    </row>
    <row r="866" spans="11:12">
      <c r="K866" s="55"/>
      <c r="L866" s="56"/>
    </row>
    <row r="867" spans="11:12">
      <c r="K867" s="55"/>
      <c r="L867" s="56"/>
    </row>
    <row r="868" spans="11:12">
      <c r="K868" s="55"/>
      <c r="L868" s="56"/>
    </row>
    <row r="869" spans="11:12">
      <c r="K869" s="55"/>
      <c r="L869" s="56"/>
    </row>
    <row r="870" spans="11:12">
      <c r="K870" s="55"/>
      <c r="L870" s="56"/>
    </row>
    <row r="871" spans="11:12">
      <c r="K871" s="55"/>
      <c r="L871" s="56"/>
    </row>
    <row r="872" spans="11:12">
      <c r="K872" s="55"/>
      <c r="L872" s="56"/>
    </row>
    <row r="873" spans="11:12">
      <c r="K873" s="55"/>
      <c r="L873" s="56"/>
    </row>
    <row r="874" spans="11:12">
      <c r="K874" s="55"/>
      <c r="L874" s="56"/>
    </row>
    <row r="875" spans="11:12">
      <c r="K875" s="55"/>
      <c r="L875" s="56"/>
    </row>
    <row r="876" spans="11:12">
      <c r="K876" s="55"/>
      <c r="L876" s="56"/>
    </row>
    <row r="877" spans="11:12">
      <c r="K877" s="55"/>
      <c r="L877" s="56"/>
    </row>
    <row r="878" spans="11:12">
      <c r="K878" s="55"/>
      <c r="L878" s="56"/>
    </row>
    <row r="879" spans="11:12">
      <c r="K879" s="55"/>
      <c r="L879" s="56"/>
    </row>
    <row r="880" spans="11:12">
      <c r="K880" s="55"/>
      <c r="L880" s="56"/>
    </row>
    <row r="881" spans="11:12">
      <c r="K881" s="55"/>
      <c r="L881" s="56"/>
    </row>
    <row r="882" spans="11:12">
      <c r="K882" s="55"/>
      <c r="L882" s="56"/>
    </row>
    <row r="883" spans="11:12">
      <c r="K883" s="55"/>
      <c r="L883" s="56"/>
    </row>
    <row r="884" spans="11:12">
      <c r="K884" s="55"/>
      <c r="L884" s="56"/>
    </row>
    <row r="885" spans="11:12">
      <c r="K885" s="55"/>
      <c r="L885" s="56"/>
    </row>
    <row r="886" spans="11:12">
      <c r="K886" s="55"/>
      <c r="L886" s="56"/>
    </row>
    <row r="887" spans="11:12">
      <c r="K887" s="55"/>
      <c r="L887" s="56"/>
    </row>
    <row r="888" spans="11:12">
      <c r="K888" s="55"/>
      <c r="L888" s="56"/>
    </row>
    <row r="889" spans="11:12">
      <c r="K889" s="55"/>
      <c r="L889" s="56"/>
    </row>
    <row r="890" spans="11:12">
      <c r="K890" s="55"/>
      <c r="L890" s="56"/>
    </row>
    <row r="891" spans="11:12">
      <c r="K891" s="55"/>
      <c r="L891" s="56"/>
    </row>
    <row r="892" spans="11:12">
      <c r="K892" s="55"/>
      <c r="L892" s="56"/>
    </row>
    <row r="893" spans="11:12">
      <c r="K893" s="55"/>
      <c r="L893" s="56"/>
    </row>
    <row r="894" spans="11:12">
      <c r="K894" s="55"/>
      <c r="L894" s="56"/>
    </row>
    <row r="895" spans="11:12">
      <c r="K895" s="55"/>
      <c r="L895" s="56"/>
    </row>
    <row r="896" spans="11:12">
      <c r="K896" s="55"/>
      <c r="L896" s="56"/>
    </row>
    <row r="897" spans="11:12">
      <c r="K897" s="55"/>
      <c r="L897" s="56"/>
    </row>
    <row r="898" spans="11:12">
      <c r="K898" s="55"/>
      <c r="L898" s="56"/>
    </row>
    <row r="899" spans="11:12">
      <c r="K899" s="55"/>
      <c r="L899" s="56"/>
    </row>
    <row r="900" spans="11:12">
      <c r="K900" s="55"/>
      <c r="L900" s="56"/>
    </row>
    <row r="901" spans="11:12">
      <c r="K901" s="55"/>
      <c r="L901" s="56"/>
    </row>
    <row r="902" spans="11:12">
      <c r="K902" s="55"/>
      <c r="L902" s="56"/>
    </row>
    <row r="903" spans="11:12">
      <c r="K903" s="55"/>
      <c r="L903" s="56"/>
    </row>
    <row r="904" spans="11:12">
      <c r="K904" s="55"/>
      <c r="L904" s="56"/>
    </row>
    <row r="905" spans="11:12">
      <c r="K905" s="55"/>
      <c r="L905" s="56"/>
    </row>
    <row r="906" spans="11:12">
      <c r="K906" s="55"/>
      <c r="L906" s="56"/>
    </row>
    <row r="907" spans="11:12">
      <c r="K907" s="55"/>
      <c r="L907" s="56"/>
    </row>
    <row r="908" spans="11:12">
      <c r="K908" s="55"/>
      <c r="L908" s="56"/>
    </row>
    <row r="909" spans="11:12">
      <c r="K909" s="55"/>
      <c r="L909" s="56"/>
    </row>
    <row r="910" spans="11:12">
      <c r="K910" s="55"/>
      <c r="L910" s="56"/>
    </row>
    <row r="911" spans="11:12">
      <c r="K911" s="55"/>
      <c r="L911" s="56"/>
    </row>
    <row r="912" spans="11:12">
      <c r="K912" s="55"/>
      <c r="L912" s="56"/>
    </row>
    <row r="913" spans="11:12">
      <c r="K913" s="55"/>
      <c r="L913" s="56"/>
    </row>
    <row r="914" spans="11:12">
      <c r="K914" s="55"/>
      <c r="L914" s="56"/>
    </row>
    <row r="915" spans="11:12">
      <c r="K915" s="55"/>
      <c r="L915" s="56"/>
    </row>
    <row r="916" spans="11:12">
      <c r="K916" s="55"/>
      <c r="L916" s="56"/>
    </row>
    <row r="917" spans="11:12">
      <c r="K917" s="55"/>
      <c r="L917" s="56"/>
    </row>
    <row r="918" spans="11:12">
      <c r="K918" s="55"/>
      <c r="L918" s="56"/>
    </row>
    <row r="919" spans="11:12">
      <c r="K919" s="55"/>
      <c r="L919" s="56"/>
    </row>
    <row r="920" spans="11:12">
      <c r="K920" s="55"/>
      <c r="L920" s="56"/>
    </row>
    <row r="921" spans="11:12">
      <c r="K921" s="55"/>
      <c r="L921" s="56"/>
    </row>
    <row r="922" spans="11:12">
      <c r="K922" s="55"/>
      <c r="L922" s="56"/>
    </row>
    <row r="923" spans="11:12">
      <c r="K923" s="55"/>
      <c r="L923" s="56"/>
    </row>
    <row r="924" spans="11:12">
      <c r="K924" s="55"/>
      <c r="L924" s="56"/>
    </row>
    <row r="925" spans="11:12">
      <c r="K925" s="55"/>
      <c r="L925" s="56"/>
    </row>
    <row r="926" spans="11:12">
      <c r="K926" s="55"/>
      <c r="L926" s="56"/>
    </row>
    <row r="927" spans="11:12">
      <c r="K927" s="55"/>
      <c r="L927" s="56"/>
    </row>
    <row r="928" spans="11:12">
      <c r="K928" s="55"/>
      <c r="L928" s="56"/>
    </row>
    <row r="929" spans="11:12">
      <c r="K929" s="55"/>
      <c r="L929" s="56"/>
    </row>
    <row r="930" spans="11:12">
      <c r="K930" s="55"/>
      <c r="L930" s="56"/>
    </row>
    <row r="931" spans="11:12">
      <c r="K931" s="55"/>
      <c r="L931" s="56"/>
    </row>
    <row r="932" spans="11:12">
      <c r="K932" s="55"/>
      <c r="L932" s="56"/>
    </row>
    <row r="933" spans="11:12">
      <c r="K933" s="55"/>
      <c r="L933" s="56"/>
    </row>
    <row r="934" spans="11:12">
      <c r="K934" s="55"/>
      <c r="L934" s="56"/>
    </row>
    <row r="935" spans="11:12">
      <c r="K935" s="55"/>
      <c r="L935" s="56"/>
    </row>
    <row r="936" spans="11:12">
      <c r="K936" s="55"/>
      <c r="L936" s="56"/>
    </row>
    <row r="937" spans="11:12">
      <c r="K937" s="55"/>
      <c r="L937" s="56"/>
    </row>
    <row r="938" spans="11:12">
      <c r="K938" s="55"/>
      <c r="L938" s="56"/>
    </row>
    <row r="939" spans="11:12">
      <c r="K939" s="55"/>
      <c r="L939" s="56"/>
    </row>
    <row r="940" spans="11:12">
      <c r="K940" s="55"/>
      <c r="L940" s="56"/>
    </row>
    <row r="941" spans="11:12">
      <c r="K941" s="55"/>
      <c r="L941" s="56"/>
    </row>
    <row r="942" spans="11:12">
      <c r="K942" s="55"/>
      <c r="L942" s="56"/>
    </row>
    <row r="943" spans="11:12">
      <c r="K943" s="55"/>
      <c r="L943" s="56"/>
    </row>
    <row r="944" spans="11:12">
      <c r="K944" s="55"/>
      <c r="L944" s="56"/>
    </row>
    <row r="945" spans="11:12">
      <c r="K945" s="55"/>
      <c r="L945" s="56"/>
    </row>
    <row r="946" spans="11:12">
      <c r="K946" s="55"/>
      <c r="L946" s="56"/>
    </row>
    <row r="947" spans="11:12">
      <c r="K947" s="55"/>
      <c r="L947" s="56"/>
    </row>
    <row r="948" spans="11:12">
      <c r="K948" s="55"/>
      <c r="L948" s="56"/>
    </row>
    <row r="949" spans="11:12">
      <c r="K949" s="55"/>
      <c r="L949" s="56"/>
    </row>
    <row r="950" spans="11:12">
      <c r="K950" s="55"/>
      <c r="L950" s="56"/>
    </row>
    <row r="951" spans="11:12">
      <c r="K951" s="55"/>
      <c r="L951" s="56"/>
    </row>
    <row r="952" spans="11:12">
      <c r="K952" s="55"/>
      <c r="L952" s="56"/>
    </row>
    <row r="953" spans="11:12">
      <c r="K953" s="55"/>
      <c r="L953" s="56"/>
    </row>
    <row r="954" spans="11:12">
      <c r="K954" s="55"/>
      <c r="L954" s="56"/>
    </row>
    <row r="955" spans="11:12">
      <c r="K955" s="55"/>
      <c r="L955" s="56"/>
    </row>
    <row r="956" spans="11:12">
      <c r="K956" s="55"/>
      <c r="L956" s="56"/>
    </row>
    <row r="957" spans="11:12">
      <c r="K957" s="55"/>
      <c r="L957" s="56"/>
    </row>
    <row r="958" spans="11:12">
      <c r="K958" s="55"/>
      <c r="L958" s="56"/>
    </row>
    <row r="959" spans="11:12">
      <c r="K959" s="55"/>
      <c r="L959" s="56"/>
    </row>
    <row r="960" spans="11:12">
      <c r="K960" s="55"/>
      <c r="L960" s="56"/>
    </row>
    <row r="961" spans="11:12">
      <c r="K961" s="55"/>
      <c r="L961" s="56"/>
    </row>
    <row r="962" spans="11:12">
      <c r="K962" s="55"/>
      <c r="L962" s="56"/>
    </row>
    <row r="963" spans="11:12">
      <c r="K963" s="55"/>
      <c r="L963" s="56"/>
    </row>
    <row r="964" spans="11:12">
      <c r="K964" s="55"/>
      <c r="L964" s="56"/>
    </row>
    <row r="965" spans="11:12">
      <c r="K965" s="55"/>
      <c r="L965" s="56"/>
    </row>
    <row r="966" spans="11:12">
      <c r="K966" s="55"/>
      <c r="L966" s="56"/>
    </row>
    <row r="967" spans="11:12">
      <c r="K967" s="55"/>
      <c r="L967" s="56"/>
    </row>
    <row r="968" spans="11:12">
      <c r="K968" s="55"/>
      <c r="L968" s="56"/>
    </row>
    <row r="969" spans="11:12">
      <c r="K969" s="55"/>
      <c r="L969" s="56"/>
    </row>
    <row r="970" spans="11:12">
      <c r="K970" s="55"/>
      <c r="L970" s="56"/>
    </row>
    <row r="971" spans="11:12">
      <c r="K971" s="55"/>
      <c r="L971" s="56"/>
    </row>
    <row r="972" spans="11:12">
      <c r="K972" s="55"/>
      <c r="L972" s="56"/>
    </row>
    <row r="973" spans="11:12">
      <c r="K973" s="55"/>
      <c r="L973" s="56"/>
    </row>
    <row r="974" spans="11:12">
      <c r="K974" s="55"/>
      <c r="L974" s="56"/>
    </row>
    <row r="975" spans="11:12">
      <c r="K975" s="55"/>
      <c r="L975" s="56"/>
    </row>
    <row r="976" spans="11:12">
      <c r="K976" s="55"/>
      <c r="L976" s="56"/>
    </row>
    <row r="977" spans="11:12">
      <c r="K977" s="55"/>
      <c r="L977" s="56"/>
    </row>
    <row r="978" spans="11:12">
      <c r="K978" s="55"/>
      <c r="L978" s="56"/>
    </row>
    <row r="979" spans="11:12">
      <c r="K979" s="55"/>
      <c r="L979" s="56"/>
    </row>
    <row r="980" spans="11:12">
      <c r="K980" s="55"/>
      <c r="L980" s="56"/>
    </row>
    <row r="981" spans="11:12">
      <c r="K981" s="55"/>
      <c r="L981" s="56"/>
    </row>
    <row r="982" spans="11:12">
      <c r="K982" s="55"/>
      <c r="L982" s="56"/>
    </row>
    <row r="983" spans="11:12">
      <c r="K983" s="55"/>
      <c r="L983" s="56"/>
    </row>
    <row r="984" spans="11:12">
      <c r="K984" s="55"/>
      <c r="L984" s="56"/>
    </row>
    <row r="985" spans="11:12">
      <c r="K985" s="55"/>
      <c r="L985" s="56"/>
    </row>
    <row r="986" spans="11:12">
      <c r="K986" s="55"/>
      <c r="L986" s="56"/>
    </row>
    <row r="987" spans="11:12">
      <c r="K987" s="55"/>
      <c r="L987" s="56"/>
    </row>
    <row r="988" spans="11:12">
      <c r="K988" s="55"/>
      <c r="L988" s="56"/>
    </row>
    <row r="989" spans="11:12">
      <c r="K989" s="55"/>
      <c r="L989" s="56"/>
    </row>
    <row r="990" spans="11:12">
      <c r="K990" s="55"/>
      <c r="L990" s="56"/>
    </row>
    <row r="991" spans="11:12">
      <c r="K991" s="55"/>
      <c r="L991" s="56"/>
    </row>
    <row r="992" spans="11:12">
      <c r="K992" s="55"/>
      <c r="L992" s="56"/>
    </row>
    <row r="993" spans="11:12">
      <c r="K993" s="55"/>
      <c r="L993" s="56"/>
    </row>
    <row r="994" spans="11:12">
      <c r="K994" s="55"/>
      <c r="L994" s="56"/>
    </row>
    <row r="995" spans="11:12">
      <c r="K995" s="55"/>
      <c r="L995" s="56"/>
    </row>
    <row r="996" spans="11:12">
      <c r="K996" s="55"/>
      <c r="L996" s="56"/>
    </row>
    <row r="997" spans="11:12">
      <c r="K997" s="55"/>
      <c r="L997" s="56"/>
    </row>
    <row r="998" spans="11:12">
      <c r="K998" s="55"/>
      <c r="L998" s="56"/>
    </row>
    <row r="999" spans="11:12">
      <c r="K999" s="55"/>
      <c r="L999" s="56"/>
    </row>
    <row r="1000" spans="11:12">
      <c r="K1000" s="55"/>
      <c r="L1000" s="56"/>
    </row>
    <row r="1001" spans="11:12">
      <c r="K1001" s="55"/>
      <c r="L1001" s="56"/>
    </row>
    <row r="1002" spans="11:12">
      <c r="K1002" s="55"/>
      <c r="L1002" s="56"/>
    </row>
    <row r="1003" spans="11:12">
      <c r="K1003" s="55"/>
      <c r="L1003" s="56"/>
    </row>
    <row r="1004" spans="11:12">
      <c r="K1004" s="55"/>
      <c r="L1004" s="56"/>
    </row>
    <row r="1005" spans="11:12">
      <c r="K1005" s="55"/>
      <c r="L1005" s="56"/>
    </row>
    <row r="1006" spans="11:12">
      <c r="K1006" s="55"/>
      <c r="L1006" s="56"/>
    </row>
    <row r="1007" spans="11:12">
      <c r="K1007" s="55"/>
      <c r="L1007" s="56"/>
    </row>
    <row r="1008" spans="11:12">
      <c r="K1008" s="55"/>
      <c r="L1008" s="56"/>
    </row>
    <row r="1009" spans="11:12">
      <c r="K1009" s="55"/>
      <c r="L1009" s="56"/>
    </row>
    <row r="1010" spans="11:12">
      <c r="K1010" s="55"/>
      <c r="L1010" s="56"/>
    </row>
    <row r="1011" spans="11:12">
      <c r="K1011" s="55"/>
      <c r="L1011" s="56"/>
    </row>
    <row r="1012" spans="11:12">
      <c r="K1012" s="55"/>
      <c r="L1012" s="56"/>
    </row>
    <row r="1013" spans="11:12">
      <c r="K1013" s="55"/>
      <c r="L1013" s="56"/>
    </row>
    <row r="1014" spans="11:12">
      <c r="K1014" s="55"/>
      <c r="L1014" s="56"/>
    </row>
    <row r="1015" spans="11:12">
      <c r="K1015" s="55"/>
      <c r="L1015" s="56"/>
    </row>
    <row r="1016" spans="11:12">
      <c r="K1016" s="55"/>
      <c r="L1016" s="56"/>
    </row>
    <row r="1017" spans="11:12">
      <c r="K1017" s="55"/>
      <c r="L1017" s="56"/>
    </row>
    <row r="1018" spans="11:12">
      <c r="K1018" s="55"/>
      <c r="L1018" s="56"/>
    </row>
    <row r="1019" spans="11:12">
      <c r="K1019" s="55"/>
      <c r="L1019" s="56"/>
    </row>
    <row r="1020" spans="11:12">
      <c r="K1020" s="55"/>
      <c r="L1020" s="56"/>
    </row>
    <row r="1021" spans="11:12">
      <c r="K1021" s="55"/>
      <c r="L1021" s="56"/>
    </row>
    <row r="1022" spans="11:12">
      <c r="K1022" s="55"/>
      <c r="L1022" s="56"/>
    </row>
    <row r="1023" spans="11:12">
      <c r="K1023" s="55"/>
      <c r="L1023" s="56"/>
    </row>
    <row r="1024" spans="11:12">
      <c r="K1024" s="55"/>
      <c r="L1024" s="56"/>
    </row>
    <row r="1025" spans="11:12">
      <c r="K1025" s="55"/>
      <c r="L1025" s="56"/>
    </row>
    <row r="1026" spans="11:12">
      <c r="K1026" s="55"/>
      <c r="L1026" s="56"/>
    </row>
    <row r="1027" spans="11:12">
      <c r="K1027" s="55"/>
      <c r="L1027" s="56"/>
    </row>
    <row r="1028" spans="11:12">
      <c r="K1028" s="55"/>
      <c r="L1028" s="56"/>
    </row>
    <row r="1029" spans="11:12">
      <c r="K1029" s="55"/>
      <c r="L1029" s="56"/>
    </row>
    <row r="1030" spans="11:12">
      <c r="K1030" s="55"/>
      <c r="L1030" s="56"/>
    </row>
    <row r="1031" spans="11:12">
      <c r="K1031" s="55"/>
      <c r="L1031" s="56"/>
    </row>
    <row r="1032" spans="11:12">
      <c r="K1032" s="55"/>
      <c r="L1032" s="56"/>
    </row>
    <row r="1033" spans="11:12">
      <c r="K1033" s="55"/>
      <c r="L1033" s="56"/>
    </row>
    <row r="1034" spans="11:12">
      <c r="K1034" s="55"/>
      <c r="L1034" s="56"/>
    </row>
    <row r="1035" spans="11:12">
      <c r="K1035" s="55"/>
      <c r="L1035" s="56"/>
    </row>
    <row r="1036" spans="11:12">
      <c r="K1036" s="55"/>
      <c r="L1036" s="56"/>
    </row>
    <row r="1037" spans="11:12">
      <c r="K1037" s="55"/>
      <c r="L1037" s="56"/>
    </row>
    <row r="1038" spans="11:12">
      <c r="K1038" s="55"/>
      <c r="L1038" s="56"/>
    </row>
    <row r="1039" spans="11:12">
      <c r="K1039" s="55"/>
      <c r="L1039" s="56"/>
    </row>
    <row r="1040" spans="11:12">
      <c r="K1040" s="55"/>
      <c r="L1040" s="56"/>
    </row>
    <row r="1041" spans="11:12">
      <c r="K1041" s="55"/>
      <c r="L1041" s="56"/>
    </row>
    <row r="1042" spans="11:12">
      <c r="K1042" s="55"/>
      <c r="L1042" s="56"/>
    </row>
    <row r="1043" spans="11:12">
      <c r="K1043" s="55"/>
      <c r="L1043" s="56"/>
    </row>
    <row r="1044" spans="11:12">
      <c r="K1044" s="55"/>
      <c r="L1044" s="56"/>
    </row>
    <row r="1045" spans="11:12">
      <c r="K1045" s="55"/>
      <c r="L1045" s="56"/>
    </row>
    <row r="1046" spans="11:12">
      <c r="K1046" s="55"/>
      <c r="L1046" s="56"/>
    </row>
    <row r="1047" spans="11:12">
      <c r="K1047" s="55"/>
      <c r="L1047" s="56"/>
    </row>
    <row r="1048" spans="11:12">
      <c r="K1048" s="55"/>
      <c r="L1048" s="56"/>
    </row>
    <row r="1049" spans="11:12">
      <c r="K1049" s="55"/>
      <c r="L1049" s="56"/>
    </row>
    <row r="1050" spans="11:12">
      <c r="K1050" s="55"/>
      <c r="L1050" s="56"/>
    </row>
    <row r="1051" spans="11:12">
      <c r="K1051" s="55"/>
      <c r="L1051" s="56"/>
    </row>
    <row r="1052" spans="11:12">
      <c r="K1052" s="55"/>
      <c r="L1052" s="56"/>
    </row>
    <row r="1053" spans="11:12">
      <c r="K1053" s="55"/>
      <c r="L1053" s="56"/>
    </row>
    <row r="1054" spans="11:12">
      <c r="K1054" s="55"/>
      <c r="L1054" s="56"/>
    </row>
    <row r="1055" spans="11:12">
      <c r="K1055" s="55"/>
      <c r="L1055" s="56"/>
    </row>
    <row r="1056" spans="11:12">
      <c r="K1056" s="55"/>
      <c r="L1056" s="56"/>
    </row>
    <row r="1057" spans="11:12">
      <c r="K1057" s="55"/>
      <c r="L1057" s="56"/>
    </row>
    <row r="1058" spans="11:12">
      <c r="K1058" s="55"/>
      <c r="L1058" s="56"/>
    </row>
    <row r="1059" spans="11:12">
      <c r="K1059" s="55"/>
      <c r="L1059" s="56"/>
    </row>
    <row r="1060" spans="11:12">
      <c r="K1060" s="55"/>
      <c r="L1060" s="56"/>
    </row>
    <row r="1061" spans="11:12">
      <c r="K1061" s="55"/>
      <c r="L1061" s="56"/>
    </row>
    <row r="1062" spans="11:12">
      <c r="K1062" s="55"/>
      <c r="L1062" s="56"/>
    </row>
    <row r="1063" spans="11:12">
      <c r="K1063" s="55"/>
      <c r="L1063" s="56"/>
    </row>
    <row r="1064" spans="11:12">
      <c r="K1064" s="55"/>
      <c r="L1064" s="56"/>
    </row>
    <row r="1065" spans="11:12">
      <c r="K1065" s="55"/>
      <c r="L1065" s="56"/>
    </row>
    <row r="1066" spans="11:12">
      <c r="K1066" s="55"/>
      <c r="L1066" s="56"/>
    </row>
    <row r="1067" spans="11:12">
      <c r="K1067" s="55"/>
      <c r="L1067" s="56"/>
    </row>
    <row r="1068" spans="11:12">
      <c r="K1068" s="55"/>
      <c r="L1068" s="56"/>
    </row>
    <row r="1069" spans="11:12">
      <c r="K1069" s="55"/>
      <c r="L1069" s="56"/>
    </row>
    <row r="1070" spans="11:12">
      <c r="K1070" s="55"/>
      <c r="L1070" s="56"/>
    </row>
    <row r="1071" spans="11:12">
      <c r="K1071" s="55"/>
      <c r="L1071" s="56"/>
    </row>
    <row r="1072" spans="11:12">
      <c r="K1072" s="55"/>
      <c r="L1072" s="56"/>
    </row>
    <row r="1073" spans="11:12">
      <c r="K1073" s="55"/>
      <c r="L1073" s="56"/>
    </row>
    <row r="1074" spans="11:12">
      <c r="K1074" s="55"/>
      <c r="L1074" s="56"/>
    </row>
    <row r="1075" spans="11:12">
      <c r="K1075" s="55"/>
      <c r="L1075" s="56"/>
    </row>
    <row r="1076" spans="11:12">
      <c r="K1076" s="55"/>
      <c r="L1076" s="56"/>
    </row>
    <row r="1077" spans="11:12">
      <c r="K1077" s="55"/>
      <c r="L1077" s="56"/>
    </row>
    <row r="1078" spans="11:12">
      <c r="K1078" s="55"/>
      <c r="L1078" s="56"/>
    </row>
    <row r="1079" spans="11:12">
      <c r="K1079" s="55"/>
      <c r="L1079" s="56"/>
    </row>
    <row r="1080" spans="11:12">
      <c r="K1080" s="55"/>
      <c r="L1080" s="56"/>
    </row>
    <row r="1081" spans="11:12">
      <c r="K1081" s="55"/>
      <c r="L1081" s="56"/>
    </row>
    <row r="1082" spans="11:12">
      <c r="K1082" s="55"/>
      <c r="L1082" s="56"/>
    </row>
    <row r="1083" spans="11:12">
      <c r="K1083" s="55"/>
      <c r="L1083" s="56"/>
    </row>
    <row r="1084" spans="11:12">
      <c r="K1084" s="55"/>
      <c r="L1084" s="56"/>
    </row>
    <row r="1085" spans="11:12">
      <c r="K1085" s="55"/>
      <c r="L1085" s="56"/>
    </row>
    <row r="1086" spans="11:12">
      <c r="K1086" s="55"/>
      <c r="L1086" s="56"/>
    </row>
    <row r="1087" spans="11:12">
      <c r="K1087" s="55"/>
      <c r="L1087" s="56"/>
    </row>
    <row r="1088" spans="11:12">
      <c r="K1088" s="55"/>
      <c r="L1088" s="56"/>
    </row>
    <row r="1089" spans="11:12">
      <c r="K1089" s="55"/>
      <c r="L1089" s="56"/>
    </row>
    <row r="1090" spans="11:12">
      <c r="K1090" s="55"/>
      <c r="L1090" s="56"/>
    </row>
    <row r="1091" spans="11:12">
      <c r="K1091" s="55"/>
      <c r="L1091" s="56"/>
    </row>
    <row r="1092" spans="11:12">
      <c r="K1092" s="55"/>
      <c r="L1092" s="56"/>
    </row>
    <row r="1093" spans="11:12">
      <c r="K1093" s="55"/>
      <c r="L1093" s="56"/>
    </row>
    <row r="1094" spans="11:12">
      <c r="K1094" s="55"/>
      <c r="L1094" s="56"/>
    </row>
    <row r="1095" spans="11:12">
      <c r="K1095" s="55"/>
      <c r="L1095" s="56"/>
    </row>
    <row r="1096" spans="11:12">
      <c r="K1096" s="55"/>
      <c r="L1096" s="56"/>
    </row>
    <row r="1097" spans="11:12">
      <c r="K1097" s="55"/>
      <c r="L1097" s="56"/>
    </row>
    <row r="1098" spans="11:12">
      <c r="K1098" s="55"/>
      <c r="L1098" s="56"/>
    </row>
    <row r="1099" spans="11:12">
      <c r="K1099" s="55"/>
      <c r="L1099" s="56"/>
    </row>
    <row r="1100" spans="11:12">
      <c r="K1100" s="55"/>
      <c r="L1100" s="56"/>
    </row>
    <row r="1101" spans="11:12">
      <c r="K1101" s="55"/>
      <c r="L1101" s="56"/>
    </row>
    <row r="1102" spans="11:12">
      <c r="K1102" s="55"/>
      <c r="L1102" s="56"/>
    </row>
    <row r="1103" spans="11:12">
      <c r="K1103" s="55"/>
      <c r="L1103" s="56"/>
    </row>
    <row r="1104" spans="11:12">
      <c r="K1104" s="55"/>
      <c r="L1104" s="56"/>
    </row>
    <row r="1105" spans="11:12">
      <c r="K1105" s="55"/>
      <c r="L1105" s="56"/>
    </row>
    <row r="1106" spans="11:12">
      <c r="K1106" s="55"/>
      <c r="L1106" s="56"/>
    </row>
    <row r="1107" spans="11:12">
      <c r="K1107" s="55"/>
      <c r="L1107" s="56"/>
    </row>
    <row r="1108" spans="11:12">
      <c r="K1108" s="55"/>
      <c r="L1108" s="56"/>
    </row>
    <row r="1109" spans="11:12">
      <c r="K1109" s="55"/>
      <c r="L1109" s="56"/>
    </row>
    <row r="1110" spans="11:12">
      <c r="K1110" s="55"/>
      <c r="L1110" s="56"/>
    </row>
    <row r="1111" spans="11:12">
      <c r="K1111" s="55"/>
      <c r="L1111" s="56"/>
    </row>
    <row r="1112" spans="11:12">
      <c r="K1112" s="55"/>
      <c r="L1112" s="56"/>
    </row>
    <row r="1113" spans="11:12">
      <c r="K1113" s="55"/>
      <c r="L1113" s="56"/>
    </row>
    <row r="1114" spans="11:12">
      <c r="K1114" s="55"/>
      <c r="L1114" s="56"/>
    </row>
    <row r="1115" spans="11:12">
      <c r="K1115" s="55"/>
      <c r="L1115" s="56"/>
    </row>
    <row r="1116" spans="11:12">
      <c r="K1116" s="55"/>
      <c r="L1116" s="56"/>
    </row>
    <row r="1117" spans="11:12">
      <c r="K1117" s="55"/>
      <c r="L1117" s="56"/>
    </row>
    <row r="1118" spans="11:12">
      <c r="K1118" s="55"/>
      <c r="L1118" s="56"/>
    </row>
    <row r="1119" spans="11:12">
      <c r="K1119" s="55"/>
      <c r="L1119" s="56"/>
    </row>
    <row r="1120" spans="11:12">
      <c r="K1120" s="55"/>
      <c r="L1120" s="56"/>
    </row>
    <row r="1121" spans="11:12">
      <c r="K1121" s="55"/>
      <c r="L1121" s="56"/>
    </row>
    <row r="1122" spans="11:12">
      <c r="K1122" s="55"/>
      <c r="L1122" s="56"/>
    </row>
    <row r="1123" spans="11:12">
      <c r="K1123" s="55"/>
      <c r="L1123" s="56"/>
    </row>
    <row r="1124" spans="11:12">
      <c r="K1124" s="55"/>
      <c r="L1124" s="56"/>
    </row>
    <row r="1125" spans="11:12">
      <c r="K1125" s="55"/>
      <c r="L1125" s="56"/>
    </row>
    <row r="1126" spans="11:12">
      <c r="K1126" s="55"/>
      <c r="L1126" s="56"/>
    </row>
    <row r="1127" spans="11:12">
      <c r="K1127" s="55"/>
      <c r="L1127" s="56"/>
    </row>
    <row r="1128" spans="11:12">
      <c r="K1128" s="55"/>
      <c r="L1128" s="56"/>
    </row>
    <row r="1129" spans="11:12">
      <c r="K1129" s="55"/>
      <c r="L1129" s="56"/>
    </row>
    <row r="1130" spans="11:12">
      <c r="K1130" s="55"/>
      <c r="L1130" s="56"/>
    </row>
    <row r="1131" spans="11:12">
      <c r="K1131" s="55"/>
      <c r="L1131" s="56"/>
    </row>
    <row r="1132" spans="11:12">
      <c r="K1132" s="55"/>
      <c r="L1132" s="56"/>
    </row>
    <row r="1133" spans="11:12">
      <c r="K1133" s="55"/>
      <c r="L1133" s="56"/>
    </row>
    <row r="1134" spans="11:12">
      <c r="K1134" s="55"/>
      <c r="L1134" s="56"/>
    </row>
    <row r="1135" spans="11:12">
      <c r="K1135" s="55"/>
      <c r="L1135" s="56"/>
    </row>
    <row r="1136" spans="11:12">
      <c r="K1136" s="55"/>
      <c r="L1136" s="56"/>
    </row>
    <row r="1137" spans="11:12">
      <c r="K1137" s="55"/>
      <c r="L1137" s="56"/>
    </row>
    <row r="1138" spans="11:12">
      <c r="K1138" s="55"/>
      <c r="L1138" s="56"/>
    </row>
    <row r="1139" spans="11:12">
      <c r="K1139" s="55"/>
      <c r="L1139" s="56"/>
    </row>
    <row r="1140" spans="11:12">
      <c r="K1140" s="55"/>
      <c r="L1140" s="56"/>
    </row>
    <row r="1141" spans="11:12">
      <c r="K1141" s="55"/>
      <c r="L1141" s="56"/>
    </row>
    <row r="1142" spans="11:12">
      <c r="K1142" s="55"/>
      <c r="L1142" s="56"/>
    </row>
    <row r="1143" spans="11:12">
      <c r="K1143" s="55"/>
      <c r="L1143" s="56"/>
    </row>
    <row r="1144" spans="11:12">
      <c r="K1144" s="55"/>
      <c r="L1144" s="56"/>
    </row>
    <row r="1145" spans="11:12">
      <c r="K1145" s="55"/>
      <c r="L1145" s="56"/>
    </row>
    <row r="1146" spans="11:12">
      <c r="K1146" s="55"/>
      <c r="L1146" s="56"/>
    </row>
    <row r="1147" spans="11:12">
      <c r="K1147" s="55"/>
      <c r="L1147" s="56"/>
    </row>
    <row r="1148" spans="11:12">
      <c r="K1148" s="55"/>
      <c r="L1148" s="56"/>
    </row>
    <row r="1149" spans="11:12">
      <c r="K1149" s="55"/>
      <c r="L1149" s="56"/>
    </row>
    <row r="1150" spans="11:12">
      <c r="K1150" s="55"/>
      <c r="L1150" s="56"/>
    </row>
    <row r="1151" spans="11:12">
      <c r="K1151" s="55"/>
      <c r="L1151" s="56"/>
    </row>
    <row r="1152" spans="11:12">
      <c r="K1152" s="55"/>
      <c r="L1152" s="56"/>
    </row>
    <row r="1153" spans="11:12">
      <c r="K1153" s="55"/>
      <c r="L1153" s="56"/>
    </row>
    <row r="1154" spans="11:12">
      <c r="K1154" s="55"/>
      <c r="L1154" s="56"/>
    </row>
    <row r="1155" spans="11:12">
      <c r="K1155" s="55"/>
      <c r="L1155" s="56"/>
    </row>
    <row r="1156" spans="11:12">
      <c r="K1156" s="55"/>
      <c r="L1156" s="56"/>
    </row>
    <row r="1157" spans="11:12">
      <c r="K1157" s="55"/>
      <c r="L1157" s="56"/>
    </row>
    <row r="1158" spans="11:12">
      <c r="K1158" s="55"/>
      <c r="L1158" s="56"/>
    </row>
    <row r="1159" spans="11:12">
      <c r="K1159" s="55"/>
      <c r="L1159" s="56"/>
    </row>
    <row r="1160" spans="11:12">
      <c r="K1160" s="55"/>
      <c r="L1160" s="56"/>
    </row>
    <row r="1161" spans="11:12">
      <c r="K1161" s="55"/>
      <c r="L1161" s="56"/>
    </row>
    <row r="1162" spans="11:12">
      <c r="K1162" s="55"/>
      <c r="L1162" s="56"/>
    </row>
    <row r="1163" spans="11:12">
      <c r="K1163" s="55"/>
      <c r="L1163" s="56"/>
    </row>
    <row r="1164" spans="11:12">
      <c r="K1164" s="55"/>
      <c r="L1164" s="56"/>
    </row>
    <row r="1165" spans="11:12">
      <c r="K1165" s="55"/>
      <c r="L1165" s="56"/>
    </row>
    <row r="1166" spans="11:12">
      <c r="K1166" s="55"/>
      <c r="L1166" s="56"/>
    </row>
    <row r="1167" spans="11:12">
      <c r="K1167" s="55"/>
      <c r="L1167" s="56"/>
    </row>
    <row r="1168" spans="11:12">
      <c r="K1168" s="55"/>
      <c r="L1168" s="56"/>
    </row>
    <row r="1169" spans="11:12">
      <c r="K1169" s="55"/>
      <c r="L1169" s="56"/>
    </row>
    <row r="1170" spans="11:12">
      <c r="K1170" s="55"/>
      <c r="L1170" s="56"/>
    </row>
    <row r="1171" spans="11:12">
      <c r="K1171" s="55"/>
      <c r="L1171" s="56"/>
    </row>
    <row r="1172" spans="11:12">
      <c r="K1172" s="55"/>
      <c r="L1172" s="56"/>
    </row>
    <row r="1173" spans="11:12">
      <c r="K1173" s="55"/>
      <c r="L1173" s="56"/>
    </row>
    <row r="1174" spans="11:12">
      <c r="K1174" s="55"/>
      <c r="L1174" s="56"/>
    </row>
    <row r="1175" spans="11:12">
      <c r="K1175" s="55"/>
      <c r="L1175" s="56"/>
    </row>
    <row r="1176" spans="11:12">
      <c r="K1176" s="55"/>
      <c r="L1176" s="56"/>
    </row>
    <row r="1177" spans="11:12">
      <c r="K1177" s="55"/>
      <c r="L1177" s="56"/>
    </row>
    <row r="1178" spans="11:12">
      <c r="K1178" s="55"/>
      <c r="L1178" s="56"/>
    </row>
    <row r="1179" spans="11:12">
      <c r="K1179" s="55"/>
      <c r="L1179" s="56"/>
    </row>
    <row r="1180" spans="11:12">
      <c r="K1180" s="55"/>
      <c r="L1180" s="56"/>
    </row>
    <row r="1181" spans="11:12">
      <c r="K1181" s="55"/>
      <c r="L1181" s="56"/>
    </row>
    <row r="1182" spans="11:12">
      <c r="K1182" s="55"/>
      <c r="L1182" s="56"/>
    </row>
    <row r="1183" spans="11:12">
      <c r="K1183" s="55"/>
      <c r="L1183" s="56"/>
    </row>
    <row r="1184" spans="11:12">
      <c r="K1184" s="55"/>
      <c r="L1184" s="56"/>
    </row>
    <row r="1185" spans="11:12">
      <c r="K1185" s="55"/>
      <c r="L1185" s="56"/>
    </row>
    <row r="1186" spans="11:12">
      <c r="K1186" s="55"/>
      <c r="L1186" s="56"/>
    </row>
    <row r="1187" spans="11:12">
      <c r="K1187" s="55"/>
      <c r="L1187" s="56"/>
    </row>
    <row r="1188" spans="11:12">
      <c r="K1188" s="55"/>
      <c r="L1188" s="56"/>
    </row>
    <row r="1189" spans="11:12">
      <c r="K1189" s="55"/>
      <c r="L1189" s="56"/>
    </row>
    <row r="1190" spans="11:12">
      <c r="K1190" s="55"/>
      <c r="L1190" s="56"/>
    </row>
    <row r="1191" spans="11:12">
      <c r="K1191" s="55"/>
      <c r="L1191" s="56"/>
    </row>
    <row r="1192" spans="11:12">
      <c r="K1192" s="55"/>
      <c r="L1192" s="56"/>
    </row>
    <row r="1193" spans="11:12">
      <c r="K1193" s="55"/>
      <c r="L1193" s="56"/>
    </row>
    <row r="1194" spans="11:12">
      <c r="K1194" s="55"/>
      <c r="L1194" s="56"/>
    </row>
    <row r="1195" spans="11:12">
      <c r="K1195" s="55"/>
      <c r="L1195" s="56"/>
    </row>
    <row r="1196" spans="11:12">
      <c r="K1196" s="55"/>
      <c r="L1196" s="56"/>
    </row>
    <row r="1197" spans="11:12">
      <c r="K1197" s="55"/>
      <c r="L1197" s="56"/>
    </row>
    <row r="1198" spans="11:12">
      <c r="K1198" s="55"/>
      <c r="L1198" s="56"/>
    </row>
    <row r="1199" spans="11:12">
      <c r="K1199" s="55"/>
      <c r="L1199" s="56"/>
    </row>
    <row r="1200" spans="11:12">
      <c r="K1200" s="55"/>
      <c r="L1200" s="56"/>
    </row>
    <row r="1201" spans="11:12">
      <c r="K1201" s="55"/>
      <c r="L1201" s="56"/>
    </row>
    <row r="1202" spans="11:12">
      <c r="K1202" s="55"/>
      <c r="L1202" s="56"/>
    </row>
    <row r="1203" spans="11:12">
      <c r="K1203" s="55"/>
      <c r="L1203" s="56"/>
    </row>
    <row r="1204" spans="11:12">
      <c r="K1204" s="55"/>
      <c r="L1204" s="56"/>
    </row>
    <row r="1205" spans="11:12">
      <c r="K1205" s="55"/>
      <c r="L1205" s="56"/>
    </row>
    <row r="1206" spans="11:12">
      <c r="K1206" s="55"/>
      <c r="L1206" s="56"/>
    </row>
    <row r="1207" spans="11:12">
      <c r="K1207" s="55"/>
      <c r="L1207" s="56"/>
    </row>
    <row r="1208" spans="11:12">
      <c r="K1208" s="55"/>
      <c r="L1208" s="56"/>
    </row>
    <row r="1209" spans="11:12">
      <c r="K1209" s="55"/>
      <c r="L1209" s="56"/>
    </row>
    <row r="1210" spans="11:12">
      <c r="K1210" s="55"/>
      <c r="L1210" s="56"/>
    </row>
    <row r="1211" spans="11:12">
      <c r="K1211" s="55"/>
      <c r="L1211" s="56"/>
    </row>
    <row r="1212" spans="11:12">
      <c r="K1212" s="55"/>
      <c r="L1212" s="56"/>
    </row>
    <row r="1213" spans="11:12">
      <c r="K1213" s="55"/>
      <c r="L1213" s="56"/>
    </row>
    <row r="1214" spans="11:12">
      <c r="K1214" s="55"/>
      <c r="L1214" s="56"/>
    </row>
    <row r="1215" spans="11:12">
      <c r="K1215" s="55"/>
      <c r="L1215" s="56"/>
    </row>
    <row r="1216" spans="11:12">
      <c r="K1216" s="55"/>
      <c r="L1216" s="56"/>
    </row>
    <row r="1217" spans="11:12">
      <c r="K1217" s="55"/>
      <c r="L1217" s="56"/>
    </row>
    <row r="1218" spans="11:12">
      <c r="K1218" s="55"/>
      <c r="L1218" s="56"/>
    </row>
    <row r="1219" spans="11:12">
      <c r="K1219" s="55"/>
      <c r="L1219" s="56"/>
    </row>
    <row r="1220" spans="11:12">
      <c r="K1220" s="55"/>
      <c r="L1220" s="56"/>
    </row>
    <row r="1221" spans="11:12">
      <c r="K1221" s="55"/>
      <c r="L1221" s="56"/>
    </row>
    <row r="1222" spans="11:12">
      <c r="K1222" s="55"/>
      <c r="L1222" s="56"/>
    </row>
    <row r="1223" spans="11:12">
      <c r="K1223" s="55"/>
      <c r="L1223" s="56"/>
    </row>
    <row r="1224" spans="11:12">
      <c r="K1224" s="55"/>
      <c r="L1224" s="56"/>
    </row>
    <row r="1225" spans="11:12">
      <c r="K1225" s="55"/>
      <c r="L1225" s="56"/>
    </row>
    <row r="1226" spans="11:12">
      <c r="K1226" s="55"/>
      <c r="L1226" s="56"/>
    </row>
    <row r="1227" spans="11:12">
      <c r="K1227" s="55"/>
      <c r="L1227" s="56"/>
    </row>
    <row r="1228" spans="11:12">
      <c r="K1228" s="55"/>
      <c r="L1228" s="56"/>
    </row>
    <row r="1229" spans="11:12">
      <c r="K1229" s="55"/>
      <c r="L1229" s="56"/>
    </row>
    <row r="1230" spans="11:12">
      <c r="K1230" s="55"/>
      <c r="L1230" s="56"/>
    </row>
    <row r="1231" spans="11:12">
      <c r="K1231" s="55"/>
      <c r="L1231" s="56"/>
    </row>
    <row r="1232" spans="11:12">
      <c r="K1232" s="55"/>
      <c r="L1232" s="56"/>
    </row>
    <row r="1233" spans="11:12">
      <c r="K1233" s="55"/>
      <c r="L1233" s="56"/>
    </row>
    <row r="1234" spans="11:12">
      <c r="K1234" s="55"/>
      <c r="L1234" s="56"/>
    </row>
    <row r="1235" spans="11:12">
      <c r="K1235" s="55"/>
      <c r="L1235" s="56"/>
    </row>
    <row r="1236" spans="11:12">
      <c r="K1236" s="55"/>
      <c r="L1236" s="56"/>
    </row>
    <row r="1237" spans="11:12">
      <c r="K1237" s="55"/>
      <c r="L1237" s="56"/>
    </row>
    <row r="1238" spans="11:12">
      <c r="K1238" s="55"/>
      <c r="L1238" s="56"/>
    </row>
    <row r="1239" spans="11:12">
      <c r="K1239" s="55"/>
      <c r="L1239" s="56"/>
    </row>
    <row r="1240" spans="11:12">
      <c r="K1240" s="55"/>
      <c r="L1240" s="56"/>
    </row>
    <row r="1241" spans="11:12">
      <c r="K1241" s="55"/>
      <c r="L1241" s="56"/>
    </row>
    <row r="1242" spans="11:12">
      <c r="K1242" s="55"/>
      <c r="L1242" s="56"/>
    </row>
    <row r="1243" spans="11:12">
      <c r="K1243" s="55"/>
      <c r="L1243" s="56"/>
    </row>
    <row r="1244" spans="11:12">
      <c r="K1244" s="55"/>
      <c r="L1244" s="56"/>
    </row>
    <row r="1245" spans="11:12">
      <c r="K1245" s="55"/>
      <c r="L1245" s="56"/>
    </row>
    <row r="1246" spans="11:12">
      <c r="K1246" s="55"/>
      <c r="L1246" s="56"/>
    </row>
    <row r="1247" spans="11:12">
      <c r="K1247" s="55"/>
      <c r="L1247" s="56"/>
    </row>
    <row r="1248" spans="11:12">
      <c r="K1248" s="55"/>
      <c r="L1248" s="56"/>
    </row>
    <row r="1249" spans="11:12">
      <c r="K1249" s="55"/>
      <c r="L1249" s="56"/>
    </row>
    <row r="1250" spans="11:12">
      <c r="K1250" s="55"/>
      <c r="L1250" s="56"/>
    </row>
    <row r="1251" spans="11:12">
      <c r="K1251" s="55"/>
      <c r="L1251" s="56"/>
    </row>
    <row r="1252" spans="11:12">
      <c r="K1252" s="55"/>
      <c r="L1252" s="56"/>
    </row>
    <row r="1253" spans="11:12">
      <c r="K1253" s="55"/>
      <c r="L1253" s="56"/>
    </row>
    <row r="1254" spans="11:12">
      <c r="K1254" s="55"/>
      <c r="L1254" s="56"/>
    </row>
    <row r="1255" spans="11:12">
      <c r="K1255" s="55"/>
      <c r="L1255" s="56"/>
    </row>
    <row r="1256" spans="11:12">
      <c r="K1256" s="55"/>
      <c r="L1256" s="56"/>
    </row>
    <row r="1257" spans="11:12">
      <c r="K1257" s="55"/>
      <c r="L1257" s="56"/>
    </row>
    <row r="1258" spans="11:12">
      <c r="K1258" s="55"/>
      <c r="L1258" s="56"/>
    </row>
    <row r="1259" spans="11:12">
      <c r="K1259" s="55"/>
      <c r="L1259" s="56"/>
    </row>
    <row r="1260" spans="11:12">
      <c r="K1260" s="55"/>
      <c r="L1260" s="56"/>
    </row>
    <row r="1261" spans="11:12">
      <c r="K1261" s="55"/>
      <c r="L1261" s="56"/>
    </row>
    <row r="1262" spans="11:12">
      <c r="K1262" s="55"/>
      <c r="L1262" s="56"/>
    </row>
    <row r="1263" spans="11:12">
      <c r="K1263" s="55"/>
      <c r="L1263" s="56"/>
    </row>
    <row r="1264" spans="11:12">
      <c r="K1264" s="55"/>
      <c r="L1264" s="56"/>
    </row>
    <row r="1265" spans="11:12">
      <c r="K1265" s="55"/>
      <c r="L1265" s="56"/>
    </row>
    <row r="1266" spans="11:12">
      <c r="K1266" s="55"/>
      <c r="L1266" s="56"/>
    </row>
    <row r="1267" spans="11:12">
      <c r="K1267" s="55"/>
      <c r="L1267" s="56"/>
    </row>
    <row r="1268" spans="11:12">
      <c r="K1268" s="55"/>
      <c r="L1268" s="56"/>
    </row>
    <row r="1269" spans="11:12">
      <c r="K1269" s="55"/>
      <c r="L1269" s="56"/>
    </row>
    <row r="1270" spans="11:12">
      <c r="K1270" s="55"/>
      <c r="L1270" s="56"/>
    </row>
    <row r="1271" spans="11:12">
      <c r="K1271" s="55"/>
      <c r="L1271" s="56"/>
    </row>
    <row r="1272" spans="11:12">
      <c r="K1272" s="55"/>
      <c r="L1272" s="56"/>
    </row>
    <row r="1273" spans="11:12">
      <c r="K1273" s="55"/>
      <c r="L1273" s="56"/>
    </row>
    <row r="1274" spans="11:12">
      <c r="K1274" s="55"/>
      <c r="L1274" s="56"/>
    </row>
    <row r="1275" spans="11:12">
      <c r="K1275" s="55"/>
      <c r="L1275" s="56"/>
    </row>
    <row r="1276" spans="11:12">
      <c r="K1276" s="55"/>
      <c r="L1276" s="56"/>
    </row>
    <row r="1277" spans="11:12">
      <c r="K1277" s="55"/>
      <c r="L1277" s="56"/>
    </row>
    <row r="1278" spans="11:12">
      <c r="K1278" s="55"/>
      <c r="L1278" s="56"/>
    </row>
    <row r="1279" spans="11:12">
      <c r="K1279" s="55"/>
      <c r="L1279" s="56"/>
    </row>
    <row r="1280" spans="11:12">
      <c r="K1280" s="55"/>
      <c r="L1280" s="56"/>
    </row>
    <row r="1281" spans="11:12">
      <c r="K1281" s="55"/>
      <c r="L1281" s="56"/>
    </row>
    <row r="1282" spans="11:12">
      <c r="K1282" s="55"/>
      <c r="L1282" s="56"/>
    </row>
    <row r="1283" spans="11:12">
      <c r="K1283" s="55"/>
      <c r="L1283" s="56"/>
    </row>
    <row r="1284" spans="11:12">
      <c r="K1284" s="55"/>
      <c r="L1284" s="56"/>
    </row>
    <row r="1285" spans="11:12">
      <c r="K1285" s="55"/>
      <c r="L1285" s="56"/>
    </row>
    <row r="1286" spans="11:12">
      <c r="K1286" s="55"/>
      <c r="L1286" s="56"/>
    </row>
    <row r="1287" spans="11:12">
      <c r="K1287" s="55"/>
      <c r="L1287" s="56"/>
    </row>
    <row r="1288" spans="11:12">
      <c r="K1288" s="55"/>
      <c r="L1288" s="56"/>
    </row>
    <row r="1289" spans="11:12">
      <c r="K1289" s="55"/>
      <c r="L1289" s="56"/>
    </row>
    <row r="1290" spans="11:12">
      <c r="K1290" s="55"/>
      <c r="L1290" s="56"/>
    </row>
    <row r="1291" spans="11:12">
      <c r="K1291" s="55"/>
      <c r="L1291" s="56"/>
    </row>
    <row r="1292" spans="11:12">
      <c r="K1292" s="55"/>
      <c r="L1292" s="56"/>
    </row>
    <row r="1293" spans="11:12">
      <c r="K1293" s="55"/>
      <c r="L1293" s="56"/>
    </row>
    <row r="1294" spans="11:12">
      <c r="K1294" s="55"/>
      <c r="L1294" s="56"/>
    </row>
    <row r="1295" spans="11:12">
      <c r="K1295" s="55"/>
      <c r="L1295" s="56"/>
    </row>
    <row r="1296" spans="11:12">
      <c r="K1296" s="55"/>
      <c r="L1296" s="56"/>
    </row>
    <row r="1297" spans="11:12">
      <c r="K1297" s="55"/>
      <c r="L1297" s="56"/>
    </row>
    <row r="1298" spans="11:12">
      <c r="K1298" s="55"/>
      <c r="L1298" s="56"/>
    </row>
    <row r="1299" spans="11:12">
      <c r="K1299" s="55"/>
      <c r="L1299" s="56"/>
    </row>
    <row r="1300" spans="11:12">
      <c r="K1300" s="55"/>
      <c r="L1300" s="56"/>
    </row>
    <row r="1301" spans="11:12">
      <c r="K1301" s="55"/>
      <c r="L1301" s="56"/>
    </row>
    <row r="1302" spans="11:12">
      <c r="K1302" s="55"/>
      <c r="L1302" s="56"/>
    </row>
    <row r="1303" spans="11:12">
      <c r="K1303" s="55"/>
      <c r="L1303" s="56"/>
    </row>
    <row r="1304" spans="11:12">
      <c r="K1304" s="55"/>
      <c r="L1304" s="56"/>
    </row>
    <row r="1305" spans="11:12">
      <c r="K1305" s="55"/>
      <c r="L1305" s="56"/>
    </row>
    <row r="1306" spans="11:12">
      <c r="K1306" s="55"/>
      <c r="L1306" s="56"/>
    </row>
    <row r="1307" spans="11:12">
      <c r="K1307" s="55"/>
      <c r="L1307" s="56"/>
    </row>
    <row r="1308" spans="11:12">
      <c r="K1308" s="55"/>
      <c r="L1308" s="56"/>
    </row>
    <row r="1309" spans="11:12">
      <c r="K1309" s="55"/>
      <c r="L1309" s="56"/>
    </row>
    <row r="1310" spans="11:12">
      <c r="K1310" s="55"/>
      <c r="L1310" s="56"/>
    </row>
    <row r="1311" spans="11:12">
      <c r="K1311" s="55"/>
      <c r="L1311" s="56"/>
    </row>
    <row r="1312" spans="11:12">
      <c r="K1312" s="55"/>
      <c r="L1312" s="56"/>
    </row>
    <row r="1313" spans="11:12">
      <c r="K1313" s="55"/>
      <c r="L1313" s="56"/>
    </row>
    <row r="1314" spans="11:12">
      <c r="K1314" s="55"/>
      <c r="L1314" s="56"/>
    </row>
    <row r="1315" spans="11:12">
      <c r="K1315" s="55"/>
      <c r="L1315" s="56"/>
    </row>
    <row r="1316" spans="11:12">
      <c r="K1316" s="55"/>
      <c r="L1316" s="56"/>
    </row>
    <row r="1317" spans="11:12">
      <c r="K1317" s="55"/>
      <c r="L1317" s="56"/>
    </row>
    <row r="1318" spans="11:12">
      <c r="K1318" s="55"/>
      <c r="L1318" s="56"/>
    </row>
    <row r="1319" spans="11:12">
      <c r="K1319" s="55"/>
      <c r="L1319" s="56"/>
    </row>
    <row r="1320" spans="11:12">
      <c r="K1320" s="55"/>
      <c r="L1320" s="56"/>
    </row>
    <row r="1321" spans="11:12">
      <c r="K1321" s="55"/>
      <c r="L1321" s="56"/>
    </row>
    <row r="1322" spans="11:12">
      <c r="K1322" s="55"/>
      <c r="L1322" s="56"/>
    </row>
    <row r="1323" spans="11:12">
      <c r="K1323" s="55"/>
      <c r="L1323" s="56"/>
    </row>
    <row r="1324" spans="11:12">
      <c r="K1324" s="55"/>
      <c r="L1324" s="56"/>
    </row>
    <row r="1325" spans="11:12">
      <c r="K1325" s="55"/>
      <c r="L1325" s="56"/>
    </row>
    <row r="1326" spans="11:12">
      <c r="K1326" s="55"/>
      <c r="L1326" s="56"/>
    </row>
    <row r="1327" spans="11:12">
      <c r="K1327" s="55"/>
      <c r="L1327" s="56"/>
    </row>
    <row r="1328" spans="11:12">
      <c r="K1328" s="55"/>
      <c r="L1328" s="56"/>
    </row>
    <row r="1329" spans="11:12">
      <c r="K1329" s="55"/>
      <c r="L1329" s="56"/>
    </row>
    <row r="1330" spans="11:12">
      <c r="K1330" s="55"/>
      <c r="L1330" s="56"/>
    </row>
    <row r="1331" spans="11:12">
      <c r="K1331" s="55"/>
      <c r="L1331" s="56"/>
    </row>
    <row r="1332" spans="11:12">
      <c r="K1332" s="55"/>
      <c r="L1332" s="56"/>
    </row>
    <row r="1333" spans="11:12">
      <c r="K1333" s="55"/>
      <c r="L1333" s="56"/>
    </row>
    <row r="1334" spans="11:12">
      <c r="K1334" s="55"/>
      <c r="L1334" s="56"/>
    </row>
    <row r="1335" spans="11:12">
      <c r="K1335" s="55"/>
      <c r="L1335" s="56"/>
    </row>
    <row r="1336" spans="11:12">
      <c r="K1336" s="55"/>
      <c r="L1336" s="56"/>
    </row>
    <row r="1337" spans="11:12">
      <c r="K1337" s="55"/>
      <c r="L1337" s="56"/>
    </row>
    <row r="1338" spans="11:12">
      <c r="K1338" s="55"/>
      <c r="L1338" s="56"/>
    </row>
    <row r="1339" spans="11:12">
      <c r="K1339" s="55"/>
      <c r="L1339" s="56"/>
    </row>
    <row r="1340" spans="11:12">
      <c r="K1340" s="55"/>
      <c r="L1340" s="56"/>
    </row>
    <row r="1341" spans="11:12">
      <c r="K1341" s="55"/>
      <c r="L1341" s="56"/>
    </row>
    <row r="1342" spans="11:12">
      <c r="K1342" s="55"/>
      <c r="L1342" s="56"/>
    </row>
    <row r="1343" spans="11:12">
      <c r="K1343" s="55"/>
      <c r="L1343" s="56"/>
    </row>
    <row r="1344" spans="11:12">
      <c r="K1344" s="55"/>
      <c r="L1344" s="56"/>
    </row>
    <row r="1345" spans="11:12">
      <c r="K1345" s="55"/>
      <c r="L1345" s="56"/>
    </row>
    <row r="1346" spans="11:12">
      <c r="K1346" s="55"/>
      <c r="L1346" s="56"/>
    </row>
    <row r="1347" spans="11:12">
      <c r="K1347" s="55"/>
      <c r="L1347" s="56"/>
    </row>
    <row r="1348" spans="11:12">
      <c r="K1348" s="55"/>
      <c r="L1348" s="56"/>
    </row>
    <row r="1349" spans="11:12">
      <c r="K1349" s="55"/>
      <c r="L1349" s="56"/>
    </row>
    <row r="1350" spans="11:12">
      <c r="K1350" s="55"/>
      <c r="L1350" s="56"/>
    </row>
    <row r="1351" spans="11:12">
      <c r="K1351" s="55"/>
      <c r="L1351" s="56"/>
    </row>
    <row r="1352" spans="11:12">
      <c r="K1352" s="55"/>
      <c r="L1352" s="56"/>
    </row>
    <row r="1353" spans="11:12">
      <c r="K1353" s="55"/>
      <c r="L1353" s="56"/>
    </row>
    <row r="1354" spans="11:12">
      <c r="K1354" s="55"/>
      <c r="L1354" s="56"/>
    </row>
    <row r="1355" spans="11:12">
      <c r="K1355" s="55"/>
      <c r="L1355" s="56"/>
    </row>
    <row r="1356" spans="11:12">
      <c r="K1356" s="55"/>
      <c r="L1356" s="56"/>
    </row>
    <row r="1357" spans="11:12">
      <c r="K1357" s="55"/>
      <c r="L1357" s="56"/>
    </row>
    <row r="1358" spans="11:12">
      <c r="K1358" s="55"/>
      <c r="L1358" s="56"/>
    </row>
    <row r="1359" spans="11:12">
      <c r="K1359" s="55"/>
      <c r="L1359" s="56"/>
    </row>
    <row r="1360" spans="11:12">
      <c r="K1360" s="55"/>
      <c r="L1360" s="56"/>
    </row>
    <row r="1361" spans="11:12">
      <c r="K1361" s="55"/>
      <c r="L1361" s="56"/>
    </row>
    <row r="1362" spans="11:12">
      <c r="K1362" s="55"/>
      <c r="L1362" s="56"/>
    </row>
    <row r="1363" spans="11:12">
      <c r="K1363" s="55"/>
      <c r="L1363" s="56"/>
    </row>
    <row r="1364" spans="11:12">
      <c r="K1364" s="55"/>
      <c r="L1364" s="56"/>
    </row>
    <row r="1365" spans="11:12">
      <c r="K1365" s="55"/>
      <c r="L1365" s="56"/>
    </row>
    <row r="1366" spans="11:12">
      <c r="K1366" s="55"/>
      <c r="L1366" s="56"/>
    </row>
    <row r="1367" spans="11:12">
      <c r="K1367" s="55"/>
      <c r="L1367" s="56"/>
    </row>
    <row r="1368" spans="11:12">
      <c r="K1368" s="55"/>
      <c r="L1368" s="56"/>
    </row>
    <row r="1369" spans="11:12">
      <c r="K1369" s="55"/>
      <c r="L1369" s="56"/>
    </row>
    <row r="1370" spans="11:12">
      <c r="K1370" s="55"/>
      <c r="L1370" s="56"/>
    </row>
    <row r="1371" spans="11:12">
      <c r="K1371" s="55"/>
      <c r="L1371" s="56"/>
    </row>
    <row r="1372" spans="11:12">
      <c r="K1372" s="55"/>
      <c r="L1372" s="56"/>
    </row>
    <row r="1373" spans="11:12">
      <c r="K1373" s="55"/>
      <c r="L1373" s="56"/>
    </row>
    <row r="1374" spans="11:12">
      <c r="K1374" s="55"/>
      <c r="L1374" s="56"/>
    </row>
    <row r="1375" spans="11:12">
      <c r="K1375" s="55"/>
      <c r="L1375" s="56"/>
    </row>
    <row r="1376" spans="11:12">
      <c r="K1376" s="55"/>
      <c r="L1376" s="56"/>
    </row>
    <row r="1377" spans="11:12">
      <c r="K1377" s="55"/>
      <c r="L1377" s="56"/>
    </row>
    <row r="1378" spans="11:12">
      <c r="K1378" s="55"/>
      <c r="L1378" s="56"/>
    </row>
    <row r="1379" spans="11:12">
      <c r="K1379" s="55"/>
      <c r="L1379" s="56"/>
    </row>
    <row r="1380" spans="11:12">
      <c r="K1380" s="55"/>
      <c r="L1380" s="56"/>
    </row>
    <row r="1381" spans="11:12">
      <c r="K1381" s="55"/>
      <c r="L1381" s="56"/>
    </row>
    <row r="1382" spans="11:12">
      <c r="K1382" s="55"/>
      <c r="L1382" s="56"/>
    </row>
    <row r="1383" spans="11:12">
      <c r="K1383" s="55"/>
      <c r="L1383" s="56"/>
    </row>
    <row r="1384" spans="11:12">
      <c r="K1384" s="55"/>
      <c r="L1384" s="56"/>
    </row>
    <row r="1385" spans="11:12">
      <c r="K1385" s="55"/>
      <c r="L1385" s="56"/>
    </row>
    <row r="1386" spans="11:12">
      <c r="K1386" s="55"/>
      <c r="L1386" s="56"/>
    </row>
    <row r="1387" spans="11:12">
      <c r="K1387" s="55"/>
      <c r="L1387" s="56"/>
    </row>
    <row r="1388" spans="11:12">
      <c r="K1388" s="55"/>
      <c r="L1388" s="56"/>
    </row>
    <row r="1389" spans="11:12">
      <c r="K1389" s="55"/>
      <c r="L1389" s="56"/>
    </row>
    <row r="1390" spans="11:12">
      <c r="K1390" s="55"/>
      <c r="L1390" s="56"/>
    </row>
    <row r="1391" spans="11:12">
      <c r="K1391" s="55"/>
      <c r="L1391" s="56"/>
    </row>
    <row r="1392" spans="11:12">
      <c r="K1392" s="55"/>
      <c r="L1392" s="56"/>
    </row>
    <row r="1393" spans="11:12">
      <c r="K1393" s="55"/>
      <c r="L1393" s="56"/>
    </row>
    <row r="1394" spans="11:12">
      <c r="K1394" s="55"/>
      <c r="L1394" s="56"/>
    </row>
    <row r="1395" spans="11:12">
      <c r="K1395" s="55"/>
      <c r="L1395" s="56"/>
    </row>
    <row r="1396" spans="11:12">
      <c r="K1396" s="55"/>
      <c r="L1396" s="56"/>
    </row>
    <row r="1397" spans="11:12">
      <c r="K1397" s="55"/>
      <c r="L1397" s="56"/>
    </row>
    <row r="1398" spans="11:12">
      <c r="K1398" s="55"/>
      <c r="L1398" s="56"/>
    </row>
    <row r="1399" spans="11:12">
      <c r="K1399" s="55"/>
      <c r="L1399" s="56"/>
    </row>
    <row r="1400" spans="11:12">
      <c r="K1400" s="55"/>
      <c r="L1400" s="56"/>
    </row>
    <row r="1401" spans="11:12">
      <c r="K1401" s="55"/>
      <c r="L1401" s="56"/>
    </row>
    <row r="1402" spans="11:12">
      <c r="K1402" s="55"/>
      <c r="L1402" s="56"/>
    </row>
    <row r="1403" spans="11:12">
      <c r="K1403" s="55"/>
      <c r="L1403" s="56"/>
    </row>
    <row r="1404" spans="11:12">
      <c r="K1404" s="55"/>
      <c r="L1404" s="56"/>
    </row>
    <row r="1405" spans="11:12">
      <c r="K1405" s="55"/>
      <c r="L1405" s="56"/>
    </row>
    <row r="1406" spans="11:12">
      <c r="K1406" s="55"/>
      <c r="L1406" s="56"/>
    </row>
    <row r="1407" spans="11:12">
      <c r="K1407" s="55"/>
      <c r="L1407" s="56"/>
    </row>
    <row r="1408" spans="11:12">
      <c r="K1408" s="55"/>
      <c r="L1408" s="56"/>
    </row>
    <row r="1409" spans="11:12">
      <c r="K1409" s="55"/>
      <c r="L1409" s="56"/>
    </row>
    <row r="1410" spans="11:12">
      <c r="K1410" s="55"/>
      <c r="L1410" s="56"/>
    </row>
    <row r="1411" spans="11:12">
      <c r="K1411" s="55"/>
      <c r="L1411" s="56"/>
    </row>
    <row r="1412" spans="11:12">
      <c r="K1412" s="55"/>
      <c r="L1412" s="56"/>
    </row>
    <row r="1413" spans="11:12">
      <c r="K1413" s="55"/>
      <c r="L1413" s="56"/>
    </row>
    <row r="1414" spans="11:12">
      <c r="K1414" s="55"/>
      <c r="L1414" s="56"/>
    </row>
    <row r="1415" spans="11:12">
      <c r="K1415" s="55"/>
      <c r="L1415" s="56"/>
    </row>
    <row r="1416" spans="11:12">
      <c r="K1416" s="55"/>
      <c r="L1416" s="56"/>
    </row>
    <row r="1417" spans="11:12">
      <c r="K1417" s="55"/>
      <c r="L1417" s="56"/>
    </row>
    <row r="1418" spans="11:12">
      <c r="K1418" s="55"/>
      <c r="L1418" s="56"/>
    </row>
    <row r="1419" spans="11:12">
      <c r="K1419" s="55"/>
      <c r="L1419" s="56"/>
    </row>
    <row r="1420" spans="11:12">
      <c r="K1420" s="55"/>
      <c r="L1420" s="56"/>
    </row>
    <row r="1421" spans="11:12">
      <c r="K1421" s="55"/>
      <c r="L1421" s="56"/>
    </row>
    <row r="1422" spans="11:12">
      <c r="K1422" s="55"/>
      <c r="L1422" s="56"/>
    </row>
    <row r="1423" spans="11:12">
      <c r="K1423" s="55"/>
      <c r="L1423" s="56"/>
    </row>
    <row r="1424" spans="11:12">
      <c r="K1424" s="55"/>
      <c r="L1424" s="56"/>
    </row>
    <row r="1425" spans="11:12">
      <c r="K1425" s="55"/>
      <c r="L1425" s="56"/>
    </row>
    <row r="1426" spans="11:12">
      <c r="K1426" s="55"/>
      <c r="L1426" s="56"/>
    </row>
    <row r="1427" spans="11:12">
      <c r="K1427" s="55"/>
      <c r="L1427" s="56"/>
    </row>
    <row r="1428" spans="11:12">
      <c r="K1428" s="55"/>
      <c r="L1428" s="56"/>
    </row>
    <row r="1429" spans="11:12">
      <c r="K1429" s="55"/>
      <c r="L1429" s="56"/>
    </row>
    <row r="1430" spans="11:12">
      <c r="K1430" s="55"/>
      <c r="L1430" s="56"/>
    </row>
    <row r="1431" spans="11:12">
      <c r="K1431" s="55"/>
      <c r="L1431" s="56"/>
    </row>
    <row r="1432" spans="11:12">
      <c r="K1432" s="55"/>
      <c r="L1432" s="56"/>
    </row>
    <row r="1433" spans="11:12">
      <c r="K1433" s="55"/>
      <c r="L1433" s="56"/>
    </row>
    <row r="1434" spans="11:12">
      <c r="K1434" s="55"/>
      <c r="L1434" s="56"/>
    </row>
    <row r="1435" spans="11:12">
      <c r="K1435" s="55"/>
      <c r="L1435" s="56"/>
    </row>
    <row r="1436" spans="11:12">
      <c r="K1436" s="55"/>
      <c r="L1436" s="56"/>
    </row>
    <row r="1437" spans="11:12">
      <c r="K1437" s="55"/>
      <c r="L1437" s="56"/>
    </row>
    <row r="1438" spans="11:12">
      <c r="K1438" s="55"/>
      <c r="L1438" s="56"/>
    </row>
    <row r="1439" spans="11:12">
      <c r="K1439" s="55"/>
      <c r="L1439" s="56"/>
    </row>
    <row r="1440" spans="11:12">
      <c r="K1440" s="55"/>
      <c r="L1440" s="56"/>
    </row>
    <row r="1441" spans="11:12">
      <c r="K1441" s="55"/>
      <c r="L1441" s="56"/>
    </row>
    <row r="1442" spans="11:12">
      <c r="K1442" s="55"/>
      <c r="L1442" s="56"/>
    </row>
    <row r="1443" spans="11:12">
      <c r="K1443" s="55"/>
      <c r="L1443" s="56"/>
    </row>
    <row r="1444" spans="11:12">
      <c r="K1444" s="55"/>
      <c r="L1444" s="56"/>
    </row>
    <row r="1445" spans="11:12">
      <c r="K1445" s="55"/>
      <c r="L1445" s="56"/>
    </row>
    <row r="1446" spans="11:12">
      <c r="K1446" s="55"/>
      <c r="L1446" s="56"/>
    </row>
    <row r="1447" spans="11:12">
      <c r="K1447" s="55"/>
      <c r="L1447" s="56"/>
    </row>
    <row r="1448" spans="11:12">
      <c r="K1448" s="55"/>
      <c r="L1448" s="56"/>
    </row>
    <row r="1449" spans="11:12">
      <c r="K1449" s="55"/>
      <c r="L1449" s="56"/>
    </row>
    <row r="1450" spans="11:12">
      <c r="K1450" s="55"/>
      <c r="L1450" s="56"/>
    </row>
    <row r="1451" spans="11:12">
      <c r="K1451" s="55"/>
      <c r="L1451" s="56"/>
    </row>
    <row r="1452" spans="11:12">
      <c r="K1452" s="55"/>
      <c r="L1452" s="56"/>
    </row>
    <row r="1453" spans="11:12">
      <c r="K1453" s="55"/>
      <c r="L1453" s="56"/>
    </row>
    <row r="1454" spans="11:12">
      <c r="K1454" s="55"/>
      <c r="L1454" s="56"/>
    </row>
    <row r="1455" spans="11:12">
      <c r="K1455" s="55"/>
      <c r="L1455" s="56"/>
    </row>
    <row r="1456" spans="11:12">
      <c r="K1456" s="55"/>
      <c r="L1456" s="56"/>
    </row>
    <row r="1457" spans="11:12">
      <c r="K1457" s="55"/>
      <c r="L1457" s="56"/>
    </row>
    <row r="1458" spans="11:12">
      <c r="K1458" s="55"/>
      <c r="L1458" s="56"/>
    </row>
    <row r="1459" spans="11:12">
      <c r="K1459" s="55"/>
      <c r="L1459" s="56"/>
    </row>
    <row r="1460" spans="11:12">
      <c r="K1460" s="55"/>
      <c r="L1460" s="56"/>
    </row>
    <row r="1461" spans="11:12">
      <c r="K1461" s="55"/>
      <c r="L1461" s="56"/>
    </row>
    <row r="1462" spans="11:12">
      <c r="K1462" s="55"/>
      <c r="L1462" s="56"/>
    </row>
    <row r="1463" spans="11:12">
      <c r="K1463" s="55"/>
      <c r="L1463" s="56"/>
    </row>
    <row r="1464" spans="11:12">
      <c r="K1464" s="55"/>
      <c r="L1464" s="56"/>
    </row>
    <row r="1465" spans="11:12">
      <c r="K1465" s="55"/>
      <c r="L1465" s="56"/>
    </row>
    <row r="1466" spans="11:12">
      <c r="K1466" s="55"/>
      <c r="L1466" s="56"/>
    </row>
    <row r="1467" spans="11:12">
      <c r="K1467" s="55"/>
      <c r="L1467" s="56"/>
    </row>
    <row r="1468" spans="11:12">
      <c r="K1468" s="55"/>
      <c r="L1468" s="56"/>
    </row>
    <row r="1469" spans="11:12">
      <c r="K1469" s="55"/>
      <c r="L1469" s="56"/>
    </row>
    <row r="1470" spans="11:12">
      <c r="K1470" s="55"/>
      <c r="L1470" s="56"/>
    </row>
    <row r="1471" spans="11:12">
      <c r="K1471" s="55"/>
      <c r="L1471" s="56"/>
    </row>
    <row r="1472" spans="11:12">
      <c r="K1472" s="55"/>
      <c r="L1472" s="56"/>
    </row>
    <row r="1473" spans="11:12">
      <c r="K1473" s="55"/>
      <c r="L1473" s="56"/>
    </row>
    <row r="1474" spans="11:12">
      <c r="K1474" s="55"/>
      <c r="L1474" s="56"/>
    </row>
    <row r="1475" spans="11:12">
      <c r="K1475" s="55"/>
      <c r="L1475" s="56"/>
    </row>
    <row r="1476" spans="11:12">
      <c r="K1476" s="55"/>
      <c r="L1476" s="56"/>
    </row>
    <row r="1477" spans="11:12">
      <c r="K1477" s="55"/>
      <c r="L1477" s="56"/>
    </row>
    <row r="1478" spans="11:12">
      <c r="K1478" s="55"/>
      <c r="L1478" s="56"/>
    </row>
    <row r="1479" spans="11:12">
      <c r="K1479" s="55"/>
      <c r="L1479" s="56"/>
    </row>
    <row r="1480" spans="11:12">
      <c r="K1480" s="55"/>
      <c r="L1480" s="56"/>
    </row>
    <row r="1481" spans="11:12">
      <c r="K1481" s="55"/>
      <c r="L1481" s="56"/>
    </row>
    <row r="1482" spans="11:12">
      <c r="K1482" s="55"/>
      <c r="L1482" s="56"/>
    </row>
    <row r="1483" spans="11:12">
      <c r="K1483" s="55"/>
      <c r="L1483" s="56"/>
    </row>
    <row r="1484" spans="11:12">
      <c r="K1484" s="55"/>
      <c r="L1484" s="56"/>
    </row>
    <row r="1485" spans="11:12">
      <c r="K1485" s="55"/>
      <c r="L1485" s="56"/>
    </row>
    <row r="1486" spans="11:12">
      <c r="K1486" s="55"/>
      <c r="L1486" s="56"/>
    </row>
    <row r="1487" spans="11:12">
      <c r="K1487" s="55"/>
      <c r="L1487" s="56"/>
    </row>
    <row r="1488" spans="11:12">
      <c r="K1488" s="55"/>
      <c r="L1488" s="56"/>
    </row>
    <row r="1489" spans="11:12">
      <c r="K1489" s="55"/>
      <c r="L1489" s="56"/>
    </row>
    <row r="1490" spans="11:12">
      <c r="K1490" s="55"/>
      <c r="L1490" s="56"/>
    </row>
    <row r="1491" spans="11:12">
      <c r="K1491" s="55"/>
      <c r="L1491" s="56"/>
    </row>
    <row r="1492" spans="11:12">
      <c r="K1492" s="55"/>
      <c r="L1492" s="56"/>
    </row>
    <row r="1493" spans="11:12">
      <c r="K1493" s="55"/>
      <c r="L1493" s="56"/>
    </row>
    <row r="1494" spans="11:12">
      <c r="K1494" s="55"/>
      <c r="L1494" s="56"/>
    </row>
    <row r="1495" spans="11:12">
      <c r="K1495" s="55"/>
      <c r="L1495" s="56"/>
    </row>
    <row r="1496" spans="11:12">
      <c r="K1496" s="55"/>
      <c r="L1496" s="56"/>
    </row>
    <row r="1497" spans="11:12">
      <c r="K1497" s="55"/>
      <c r="L1497" s="56"/>
    </row>
    <row r="1498" spans="11:12">
      <c r="K1498" s="55"/>
      <c r="L1498" s="56"/>
    </row>
    <row r="1499" spans="11:12">
      <c r="K1499" s="55"/>
      <c r="L1499" s="56"/>
    </row>
    <row r="1500" spans="11:12">
      <c r="K1500" s="55"/>
      <c r="L1500" s="56"/>
    </row>
    <row r="1501" spans="11:12">
      <c r="K1501" s="55"/>
      <c r="L1501" s="56"/>
    </row>
    <row r="1502" spans="11:12">
      <c r="K1502" s="55"/>
      <c r="L1502" s="56"/>
    </row>
    <row r="1503" spans="11:12">
      <c r="K1503" s="55"/>
      <c r="L1503" s="56"/>
    </row>
    <row r="1504" spans="11:12">
      <c r="K1504" s="55"/>
      <c r="L1504" s="56"/>
    </row>
    <row r="1505" spans="11:12">
      <c r="K1505" s="55"/>
      <c r="L1505" s="56"/>
    </row>
    <row r="1506" spans="11:12">
      <c r="K1506" s="55"/>
      <c r="L1506" s="56"/>
    </row>
    <row r="1507" spans="11:12">
      <c r="K1507" s="55"/>
      <c r="L1507" s="56"/>
    </row>
    <row r="1508" spans="11:12">
      <c r="K1508" s="55"/>
      <c r="L1508" s="56"/>
    </row>
    <row r="1509" spans="11:12">
      <c r="K1509" s="55"/>
      <c r="L1509" s="56"/>
    </row>
    <row r="1510" spans="11:12">
      <c r="K1510" s="55"/>
      <c r="L1510" s="56"/>
    </row>
    <row r="1511" spans="11:12">
      <c r="K1511" s="55"/>
      <c r="L1511" s="56"/>
    </row>
    <row r="1512" spans="11:12">
      <c r="K1512" s="55"/>
      <c r="L1512" s="56"/>
    </row>
    <row r="1513" spans="11:12">
      <c r="K1513" s="55"/>
      <c r="L1513" s="56"/>
    </row>
    <row r="1514" spans="11:12">
      <c r="K1514" s="55"/>
      <c r="L1514" s="56"/>
    </row>
    <row r="1515" spans="11:12">
      <c r="K1515" s="55"/>
      <c r="L1515" s="56"/>
    </row>
    <row r="1516" spans="11:12">
      <c r="K1516" s="55"/>
      <c r="L1516" s="56"/>
    </row>
    <row r="1517" spans="11:12">
      <c r="K1517" s="55"/>
      <c r="L1517" s="56"/>
    </row>
    <row r="1518" spans="11:12">
      <c r="K1518" s="55"/>
      <c r="L1518" s="56"/>
    </row>
    <row r="1519" spans="11:12">
      <c r="K1519" s="55"/>
      <c r="L1519" s="56"/>
    </row>
    <row r="1520" spans="11:12">
      <c r="K1520" s="55"/>
      <c r="L1520" s="56"/>
    </row>
    <row r="1521" spans="11:12">
      <c r="K1521" s="55"/>
      <c r="L1521" s="56"/>
    </row>
    <row r="1522" spans="11:12">
      <c r="K1522" s="55"/>
      <c r="L1522" s="56"/>
    </row>
    <row r="1523" spans="11:12">
      <c r="K1523" s="55"/>
      <c r="L1523" s="56"/>
    </row>
    <row r="1524" spans="11:12">
      <c r="K1524" s="55"/>
      <c r="L1524" s="56"/>
    </row>
    <row r="1525" spans="11:12">
      <c r="K1525" s="55"/>
      <c r="L1525" s="56"/>
    </row>
    <row r="1526" spans="11:12">
      <c r="K1526" s="55"/>
      <c r="L1526" s="56"/>
    </row>
    <row r="1527" spans="11:12">
      <c r="K1527" s="55"/>
      <c r="L1527" s="56"/>
    </row>
    <row r="1528" spans="11:12">
      <c r="K1528" s="55"/>
      <c r="L1528" s="56"/>
    </row>
    <row r="1529" spans="11:12">
      <c r="K1529" s="55"/>
      <c r="L1529" s="56"/>
    </row>
    <row r="1530" spans="11:12">
      <c r="K1530" s="55"/>
      <c r="L1530" s="56"/>
    </row>
    <row r="1531" spans="11:12">
      <c r="K1531" s="55"/>
      <c r="L1531" s="56"/>
    </row>
    <row r="1532" spans="11:12">
      <c r="K1532" s="55"/>
      <c r="L1532" s="56"/>
    </row>
    <row r="1533" spans="11:12">
      <c r="K1533" s="55"/>
      <c r="L1533" s="56"/>
    </row>
    <row r="1534" spans="11:12">
      <c r="K1534" s="55"/>
      <c r="L1534" s="56"/>
    </row>
    <row r="1535" spans="11:12">
      <c r="K1535" s="55"/>
      <c r="L1535" s="56"/>
    </row>
    <row r="1536" spans="11:12">
      <c r="K1536" s="55"/>
      <c r="L1536" s="56"/>
    </row>
    <row r="1537" spans="11:12">
      <c r="K1537" s="55"/>
      <c r="L1537" s="56"/>
    </row>
    <row r="1538" spans="11:12">
      <c r="K1538" s="55"/>
      <c r="L1538" s="56"/>
    </row>
    <row r="1539" spans="11:12">
      <c r="K1539" s="55"/>
      <c r="L1539" s="56"/>
    </row>
    <row r="1540" spans="11:12">
      <c r="K1540" s="55"/>
      <c r="L1540" s="56"/>
    </row>
    <row r="1541" spans="11:12">
      <c r="K1541" s="55"/>
      <c r="L1541" s="56"/>
    </row>
    <row r="1542" spans="11:12">
      <c r="K1542" s="55"/>
      <c r="L1542" s="56"/>
    </row>
    <row r="1543" spans="11:12">
      <c r="K1543" s="55"/>
      <c r="L1543" s="56"/>
    </row>
    <row r="1544" spans="11:12">
      <c r="K1544" s="55"/>
      <c r="L1544" s="56"/>
    </row>
    <row r="1545" spans="11:12">
      <c r="K1545" s="55"/>
      <c r="L1545" s="56"/>
    </row>
    <row r="1546" spans="11:12">
      <c r="K1546" s="55"/>
      <c r="L1546" s="56"/>
    </row>
    <row r="1547" spans="11:12">
      <c r="K1547" s="55"/>
      <c r="L1547" s="56"/>
    </row>
    <row r="1548" spans="11:12">
      <c r="K1548" s="55"/>
      <c r="L1548" s="56"/>
    </row>
    <row r="1549" spans="11:12">
      <c r="K1549" s="55"/>
      <c r="L1549" s="56"/>
    </row>
    <row r="1550" spans="11:12">
      <c r="K1550" s="55"/>
      <c r="L1550" s="56"/>
    </row>
    <row r="1551" spans="11:12">
      <c r="K1551" s="55"/>
      <c r="L1551" s="56"/>
    </row>
    <row r="1552" spans="11:12">
      <c r="K1552" s="55"/>
      <c r="L1552" s="56"/>
    </row>
    <row r="1553" spans="11:12">
      <c r="K1553" s="55"/>
      <c r="L1553" s="56"/>
    </row>
    <row r="1554" spans="11:12">
      <c r="K1554" s="55"/>
      <c r="L1554" s="56"/>
    </row>
    <row r="1555" spans="11:12">
      <c r="K1555" s="55"/>
      <c r="L1555" s="56"/>
    </row>
    <row r="1556" spans="11:12">
      <c r="K1556" s="55"/>
      <c r="L1556" s="56"/>
    </row>
    <row r="1557" spans="11:12">
      <c r="K1557" s="55"/>
      <c r="L1557" s="56"/>
    </row>
    <row r="1558" spans="11:12">
      <c r="K1558" s="55"/>
      <c r="L1558" s="56"/>
    </row>
    <row r="1559" spans="11:12">
      <c r="K1559" s="55"/>
      <c r="L1559" s="56"/>
    </row>
    <row r="1560" spans="11:12">
      <c r="K1560" s="55"/>
      <c r="L1560" s="56"/>
    </row>
    <row r="1561" spans="11:12">
      <c r="K1561" s="55"/>
      <c r="L1561" s="56"/>
    </row>
    <row r="1562" spans="11:12">
      <c r="K1562" s="55"/>
      <c r="L1562" s="56"/>
    </row>
    <row r="1563" spans="11:12">
      <c r="K1563" s="55"/>
      <c r="L1563" s="56"/>
    </row>
    <row r="1564" spans="11:12">
      <c r="K1564" s="55"/>
      <c r="L1564" s="56"/>
    </row>
    <row r="1565" spans="11:12">
      <c r="K1565" s="55"/>
      <c r="L1565" s="56"/>
    </row>
    <row r="1566" spans="11:12">
      <c r="K1566" s="55"/>
      <c r="L1566" s="56"/>
    </row>
    <row r="1567" spans="11:12">
      <c r="K1567" s="55"/>
      <c r="L1567" s="56"/>
    </row>
    <row r="1568" spans="11:12">
      <c r="K1568" s="55"/>
      <c r="L1568" s="56"/>
    </row>
    <row r="1569" spans="11:12">
      <c r="K1569" s="55"/>
      <c r="L1569" s="56"/>
    </row>
    <row r="1570" spans="11:12">
      <c r="K1570" s="55"/>
      <c r="L1570" s="56"/>
    </row>
    <row r="1571" spans="11:12">
      <c r="K1571" s="55"/>
      <c r="L1571" s="56"/>
    </row>
    <row r="1572" spans="11:12">
      <c r="K1572" s="55"/>
      <c r="L1572" s="56"/>
    </row>
    <row r="1573" spans="11:12">
      <c r="K1573" s="55"/>
      <c r="L1573" s="56"/>
    </row>
    <row r="1574" spans="11:12">
      <c r="K1574" s="55"/>
      <c r="L1574" s="56"/>
    </row>
    <row r="1575" spans="11:12">
      <c r="K1575" s="55"/>
      <c r="L1575" s="56"/>
    </row>
    <row r="1576" spans="11:12">
      <c r="K1576" s="55"/>
      <c r="L1576" s="56"/>
    </row>
    <row r="1577" spans="11:12">
      <c r="K1577" s="55"/>
      <c r="L1577" s="56"/>
    </row>
    <row r="1578" spans="11:12">
      <c r="K1578" s="55"/>
      <c r="L1578" s="56"/>
    </row>
    <row r="1579" spans="11:12">
      <c r="K1579" s="55"/>
      <c r="L1579" s="56"/>
    </row>
    <row r="1580" spans="11:12">
      <c r="K1580" s="55"/>
      <c r="L1580" s="56"/>
    </row>
    <row r="1581" spans="11:12">
      <c r="K1581" s="55"/>
      <c r="L1581" s="56"/>
    </row>
    <row r="1582" spans="11:12">
      <c r="K1582" s="55"/>
      <c r="L1582" s="56"/>
    </row>
    <row r="1583" spans="11:12">
      <c r="K1583" s="55"/>
      <c r="L1583" s="56"/>
    </row>
    <row r="1584" spans="11:12">
      <c r="K1584" s="55"/>
      <c r="L1584" s="56"/>
    </row>
    <row r="1585" spans="11:12">
      <c r="K1585" s="55"/>
      <c r="L1585" s="56"/>
    </row>
    <row r="1586" spans="11:12">
      <c r="K1586" s="55"/>
      <c r="L1586" s="56"/>
    </row>
    <row r="1587" spans="11:12">
      <c r="K1587" s="55"/>
      <c r="L1587" s="56"/>
    </row>
    <row r="1588" spans="11:12">
      <c r="K1588" s="55"/>
      <c r="L1588" s="56"/>
    </row>
    <row r="1589" spans="11:12">
      <c r="K1589" s="55"/>
      <c r="L1589" s="56"/>
    </row>
    <row r="1590" spans="11:12">
      <c r="K1590" s="55"/>
      <c r="L1590" s="56"/>
    </row>
    <row r="1591" spans="11:12">
      <c r="K1591" s="55"/>
      <c r="L1591" s="56"/>
    </row>
    <row r="1592" spans="11:12">
      <c r="K1592" s="55"/>
      <c r="L1592" s="56"/>
    </row>
    <row r="1593" spans="11:12">
      <c r="K1593" s="55"/>
      <c r="L1593" s="56"/>
    </row>
    <row r="1594" spans="11:12">
      <c r="K1594" s="55"/>
      <c r="L1594" s="56"/>
    </row>
    <row r="1595" spans="11:12">
      <c r="K1595" s="55"/>
      <c r="L1595" s="56"/>
    </row>
    <row r="1596" spans="11:12">
      <c r="K1596" s="55"/>
      <c r="L1596" s="56"/>
    </row>
    <row r="1597" spans="11:12">
      <c r="K1597" s="55"/>
      <c r="L1597" s="56"/>
    </row>
    <row r="1598" spans="11:12">
      <c r="K1598" s="55"/>
      <c r="L1598" s="56"/>
    </row>
    <row r="1599" spans="11:12">
      <c r="K1599" s="55"/>
      <c r="L1599" s="56"/>
    </row>
    <row r="1600" spans="11:12">
      <c r="K1600" s="55"/>
      <c r="L1600" s="56"/>
    </row>
    <row r="1601" spans="11:12">
      <c r="K1601" s="55"/>
      <c r="L1601" s="56"/>
    </row>
    <row r="1602" spans="11:12">
      <c r="K1602" s="55"/>
      <c r="L1602" s="56"/>
    </row>
    <row r="1603" spans="11:12">
      <c r="K1603" s="55"/>
      <c r="L1603" s="56"/>
    </row>
    <row r="1604" spans="11:12">
      <c r="K1604" s="55"/>
      <c r="L1604" s="56"/>
    </row>
    <row r="1605" spans="11:12">
      <c r="K1605" s="55"/>
      <c r="L1605" s="56"/>
    </row>
    <row r="1606" spans="11:12">
      <c r="K1606" s="55"/>
      <c r="L1606" s="56"/>
    </row>
    <row r="1607" spans="11:12">
      <c r="K1607" s="55"/>
      <c r="L1607" s="56"/>
    </row>
    <row r="1608" spans="11:12">
      <c r="K1608" s="55"/>
      <c r="L1608" s="56"/>
    </row>
    <row r="1609" spans="11:12">
      <c r="K1609" s="55"/>
      <c r="L1609" s="56"/>
    </row>
    <row r="1610" spans="11:12">
      <c r="K1610" s="55"/>
      <c r="L1610" s="56"/>
    </row>
    <row r="1611" spans="11:12">
      <c r="K1611" s="55"/>
      <c r="L1611" s="56"/>
    </row>
    <row r="1612" spans="11:12">
      <c r="K1612" s="55"/>
      <c r="L1612" s="56"/>
    </row>
    <row r="1613" spans="11:12">
      <c r="K1613" s="55"/>
      <c r="L1613" s="56"/>
    </row>
    <row r="1614" spans="11:12">
      <c r="K1614" s="55"/>
      <c r="L1614" s="56"/>
    </row>
    <row r="1615" spans="11:12">
      <c r="K1615" s="55"/>
      <c r="L1615" s="56"/>
    </row>
    <row r="1616" spans="11:12">
      <c r="K1616" s="55"/>
      <c r="L1616" s="56"/>
    </row>
    <row r="1617" spans="11:12">
      <c r="K1617" s="55"/>
      <c r="L1617" s="56"/>
    </row>
    <row r="1618" spans="11:12">
      <c r="K1618" s="55"/>
      <c r="L1618" s="56"/>
    </row>
    <row r="1619" spans="11:12">
      <c r="K1619" s="55"/>
      <c r="L1619" s="56"/>
    </row>
    <row r="1620" spans="11:12">
      <c r="K1620" s="55"/>
      <c r="L1620" s="56"/>
    </row>
    <row r="1621" spans="11:12">
      <c r="K1621" s="55"/>
      <c r="L1621" s="56"/>
    </row>
    <row r="1622" spans="11:12">
      <c r="K1622" s="55"/>
      <c r="L1622" s="56"/>
    </row>
    <row r="1623" spans="11:12">
      <c r="K1623" s="55"/>
      <c r="L1623" s="56"/>
    </row>
    <row r="1624" spans="11:12">
      <c r="K1624" s="55"/>
      <c r="L1624" s="56"/>
    </row>
    <row r="1625" spans="11:12">
      <c r="K1625" s="55"/>
      <c r="L1625" s="56"/>
    </row>
    <row r="1626" spans="11:12">
      <c r="K1626" s="55"/>
      <c r="L1626" s="56"/>
    </row>
    <row r="1627" spans="11:12">
      <c r="K1627" s="55"/>
      <c r="L1627" s="56"/>
    </row>
    <row r="1628" spans="11:12">
      <c r="K1628" s="55"/>
      <c r="L1628" s="56"/>
    </row>
    <row r="1629" spans="11:12">
      <c r="K1629" s="55"/>
      <c r="L1629" s="56"/>
    </row>
    <row r="1630" spans="11:12">
      <c r="K1630" s="55"/>
      <c r="L1630" s="56"/>
    </row>
    <row r="1631" spans="11:12">
      <c r="K1631" s="55"/>
      <c r="L1631" s="56"/>
    </row>
    <row r="1632" spans="11:12">
      <c r="K1632" s="55"/>
      <c r="L1632" s="56"/>
    </row>
    <row r="1633" spans="11:12">
      <c r="K1633" s="55"/>
      <c r="L1633" s="56"/>
    </row>
    <row r="1634" spans="11:12">
      <c r="K1634" s="55"/>
      <c r="L1634" s="56"/>
    </row>
    <row r="1635" spans="11:12">
      <c r="K1635" s="55"/>
      <c r="L1635" s="56"/>
    </row>
    <row r="1636" spans="11:12">
      <c r="K1636" s="55"/>
      <c r="L1636" s="56"/>
    </row>
    <row r="1637" spans="11:12">
      <c r="K1637" s="55"/>
      <c r="L1637" s="56"/>
    </row>
    <row r="1638" spans="11:12">
      <c r="K1638" s="55"/>
      <c r="L1638" s="56"/>
    </row>
    <row r="1639" spans="11:12">
      <c r="K1639" s="55"/>
      <c r="L1639" s="56"/>
    </row>
    <row r="1640" spans="11:12">
      <c r="K1640" s="55"/>
      <c r="L1640" s="56"/>
    </row>
    <row r="1641" spans="11:12">
      <c r="K1641" s="55"/>
      <c r="L1641" s="56"/>
    </row>
    <row r="1642" spans="11:12">
      <c r="K1642" s="55"/>
      <c r="L1642" s="56"/>
    </row>
    <row r="1643" spans="11:12">
      <c r="K1643" s="55"/>
      <c r="L1643" s="56"/>
    </row>
    <row r="1644" spans="11:12">
      <c r="K1644" s="55"/>
      <c r="L1644" s="56"/>
    </row>
    <row r="1645" spans="11:12">
      <c r="K1645" s="55"/>
      <c r="L1645" s="56"/>
    </row>
    <row r="1646" spans="11:12">
      <c r="K1646" s="55"/>
      <c r="L1646" s="56"/>
    </row>
    <row r="1647" spans="11:12">
      <c r="K1647" s="55"/>
      <c r="L1647" s="56"/>
    </row>
    <row r="1648" spans="11:12">
      <c r="K1648" s="55"/>
      <c r="L1648" s="56"/>
    </row>
    <row r="1649" spans="11:12">
      <c r="K1649" s="55"/>
      <c r="L1649" s="56"/>
    </row>
    <row r="1650" spans="11:12">
      <c r="K1650" s="55"/>
      <c r="L1650" s="56"/>
    </row>
    <row r="1651" spans="11:12">
      <c r="K1651" s="55"/>
      <c r="L1651" s="56"/>
    </row>
    <row r="1652" spans="11:12">
      <c r="K1652" s="55"/>
      <c r="L1652" s="56"/>
    </row>
    <row r="1653" spans="11:12">
      <c r="K1653" s="55"/>
      <c r="L1653" s="56"/>
    </row>
    <row r="1654" spans="11:12">
      <c r="K1654" s="55"/>
      <c r="L1654" s="56"/>
    </row>
    <row r="1655" spans="11:12">
      <c r="K1655" s="55"/>
      <c r="L1655" s="56"/>
    </row>
    <row r="1656" spans="11:12">
      <c r="K1656" s="55"/>
      <c r="L1656" s="56"/>
    </row>
    <row r="1657" spans="11:12">
      <c r="K1657" s="55"/>
      <c r="L1657" s="56"/>
    </row>
    <row r="1658" spans="11:12">
      <c r="K1658" s="55"/>
      <c r="L1658" s="56"/>
    </row>
    <row r="1659" spans="11:12">
      <c r="K1659" s="55"/>
      <c r="L1659" s="56"/>
    </row>
    <row r="1660" spans="11:12">
      <c r="K1660" s="55"/>
      <c r="L1660" s="56"/>
    </row>
    <row r="1661" spans="11:12">
      <c r="K1661" s="55"/>
      <c r="L1661" s="56"/>
    </row>
    <row r="1662" spans="11:12">
      <c r="K1662" s="55"/>
      <c r="L1662" s="56"/>
    </row>
    <row r="1663" spans="11:12">
      <c r="K1663" s="55"/>
      <c r="L1663" s="56"/>
    </row>
    <row r="1664" spans="11:12">
      <c r="K1664" s="55"/>
      <c r="L1664" s="56"/>
    </row>
    <row r="1665" spans="11:12">
      <c r="K1665" s="55"/>
      <c r="L1665" s="56"/>
    </row>
    <row r="1666" spans="11:12">
      <c r="K1666" s="55"/>
      <c r="L1666" s="56"/>
    </row>
    <row r="1667" spans="11:12">
      <c r="K1667" s="55"/>
      <c r="L1667" s="56"/>
    </row>
    <row r="1668" spans="11:12">
      <c r="K1668" s="55"/>
      <c r="L1668" s="56"/>
    </row>
    <row r="1669" spans="11:12">
      <c r="K1669" s="55"/>
      <c r="L1669" s="56"/>
    </row>
    <row r="1670" spans="11:12">
      <c r="K1670" s="55"/>
      <c r="L1670" s="56"/>
    </row>
    <row r="1671" spans="11:12">
      <c r="K1671" s="55"/>
      <c r="L1671" s="56"/>
    </row>
    <row r="1672" spans="11:12">
      <c r="K1672" s="55"/>
      <c r="L1672" s="56"/>
    </row>
    <row r="1673" spans="11:12">
      <c r="K1673" s="55"/>
      <c r="L1673" s="56"/>
    </row>
    <row r="1674" spans="11:12">
      <c r="K1674" s="55"/>
      <c r="L1674" s="56"/>
    </row>
    <row r="1675" spans="11:12">
      <c r="K1675" s="55"/>
      <c r="L1675" s="56"/>
    </row>
    <row r="1676" spans="11:12">
      <c r="K1676" s="55"/>
      <c r="L1676" s="56"/>
    </row>
    <row r="1677" spans="11:12">
      <c r="K1677" s="55"/>
      <c r="L1677" s="56"/>
    </row>
    <row r="1678" spans="11:12">
      <c r="K1678" s="55"/>
      <c r="L1678" s="56"/>
    </row>
    <row r="1679" spans="11:12">
      <c r="K1679" s="55"/>
      <c r="L1679" s="56"/>
    </row>
    <row r="1680" spans="11:12">
      <c r="K1680" s="55"/>
      <c r="L1680" s="56"/>
    </row>
    <row r="1681" spans="11:12">
      <c r="K1681" s="55"/>
      <c r="L1681" s="56"/>
    </row>
    <row r="1682" spans="11:12">
      <c r="K1682" s="55"/>
      <c r="L1682" s="56"/>
    </row>
    <row r="1683" spans="11:12">
      <c r="K1683" s="55"/>
      <c r="L1683" s="56"/>
    </row>
    <row r="1684" spans="11:12">
      <c r="K1684" s="55"/>
      <c r="L1684" s="56"/>
    </row>
    <row r="1685" spans="11:12">
      <c r="K1685" s="55"/>
      <c r="L1685" s="56"/>
    </row>
    <row r="1686" spans="11:12">
      <c r="K1686" s="55"/>
      <c r="L1686" s="56"/>
    </row>
    <row r="1687" spans="11:12">
      <c r="K1687" s="55"/>
      <c r="L1687" s="56"/>
    </row>
    <row r="1688" spans="11:12">
      <c r="K1688" s="55"/>
      <c r="L1688" s="56"/>
    </row>
    <row r="1689" spans="11:12">
      <c r="K1689" s="55"/>
      <c r="L1689" s="56"/>
    </row>
    <row r="1690" spans="11:12">
      <c r="K1690" s="55"/>
      <c r="L1690" s="56"/>
    </row>
    <row r="1691" spans="11:12">
      <c r="K1691" s="55"/>
      <c r="L1691" s="56"/>
    </row>
    <row r="1692" spans="11:12">
      <c r="K1692" s="55"/>
      <c r="L1692" s="56"/>
    </row>
    <row r="1693" spans="11:12">
      <c r="K1693" s="55"/>
      <c r="L1693" s="56"/>
    </row>
    <row r="1694" spans="11:12">
      <c r="K1694" s="55"/>
      <c r="L1694" s="56"/>
    </row>
    <row r="1695" spans="11:12">
      <c r="K1695" s="55"/>
      <c r="L1695" s="56"/>
    </row>
    <row r="1696" spans="11:12">
      <c r="K1696" s="55"/>
      <c r="L1696" s="56"/>
    </row>
    <row r="1697" spans="11:12">
      <c r="K1697" s="55"/>
      <c r="L1697" s="56"/>
    </row>
    <row r="1698" spans="11:12">
      <c r="K1698" s="55"/>
      <c r="L1698" s="56"/>
    </row>
    <row r="1699" spans="11:12">
      <c r="K1699" s="55"/>
      <c r="L1699" s="56"/>
    </row>
    <row r="1700" spans="11:12">
      <c r="K1700" s="55"/>
      <c r="L1700" s="56"/>
    </row>
    <row r="1701" spans="11:12">
      <c r="K1701" s="55"/>
      <c r="L1701" s="56"/>
    </row>
    <row r="1702" spans="11:12">
      <c r="K1702" s="55"/>
      <c r="L1702" s="56"/>
    </row>
    <row r="1703" spans="11:12">
      <c r="K1703" s="55"/>
      <c r="L1703" s="56"/>
    </row>
    <row r="1704" spans="11:12">
      <c r="K1704" s="55"/>
      <c r="L1704" s="56"/>
    </row>
    <row r="1705" spans="11:12">
      <c r="K1705" s="55"/>
      <c r="L1705" s="56"/>
    </row>
    <row r="1706" spans="11:12">
      <c r="K1706" s="55"/>
      <c r="L1706" s="56"/>
    </row>
    <row r="1707" spans="11:12">
      <c r="K1707" s="55"/>
      <c r="L1707" s="56"/>
    </row>
    <row r="1708" spans="11:12">
      <c r="K1708" s="55"/>
      <c r="L1708" s="56"/>
    </row>
    <row r="1709" spans="11:12">
      <c r="K1709" s="55"/>
      <c r="L1709" s="56"/>
    </row>
    <row r="1710" spans="11:12">
      <c r="K1710" s="55"/>
      <c r="L1710" s="56"/>
    </row>
    <row r="1711" spans="11:12">
      <c r="K1711" s="55"/>
      <c r="L1711" s="56"/>
    </row>
    <row r="1712" spans="11:12">
      <c r="K1712" s="55"/>
      <c r="L1712" s="56"/>
    </row>
    <row r="1713" spans="11:12">
      <c r="K1713" s="55"/>
      <c r="L1713" s="56"/>
    </row>
    <row r="1714" spans="11:12">
      <c r="K1714" s="55"/>
      <c r="L1714" s="56"/>
    </row>
    <row r="1715" spans="11:12">
      <c r="K1715" s="55"/>
      <c r="L1715" s="56"/>
    </row>
    <row r="1716" spans="11:12">
      <c r="K1716" s="55"/>
      <c r="L1716" s="56"/>
    </row>
    <row r="1717" spans="11:12">
      <c r="K1717" s="55"/>
      <c r="L1717" s="56"/>
    </row>
    <row r="1718" spans="11:12">
      <c r="K1718" s="55"/>
      <c r="L1718" s="56"/>
    </row>
    <row r="1719" spans="11:12">
      <c r="K1719" s="55"/>
      <c r="L1719" s="56"/>
    </row>
    <row r="1720" spans="11:12">
      <c r="K1720" s="55"/>
      <c r="L1720" s="56"/>
    </row>
    <row r="1721" spans="11:12">
      <c r="K1721" s="55"/>
      <c r="L1721" s="56"/>
    </row>
    <row r="1722" spans="11:12">
      <c r="K1722" s="55"/>
      <c r="L1722" s="56"/>
    </row>
    <row r="1723" spans="11:12">
      <c r="K1723" s="55"/>
      <c r="L1723" s="56"/>
    </row>
    <row r="1724" spans="11:12">
      <c r="K1724" s="55"/>
      <c r="L1724" s="56"/>
    </row>
    <row r="1725" spans="11:12">
      <c r="K1725" s="55"/>
      <c r="L1725" s="56"/>
    </row>
    <row r="1726" spans="11:12">
      <c r="K1726" s="55"/>
      <c r="L1726" s="56"/>
    </row>
    <row r="1727" spans="11:12">
      <c r="K1727" s="55"/>
      <c r="L1727" s="56"/>
    </row>
    <row r="1728" spans="11:12">
      <c r="K1728" s="55"/>
      <c r="L1728" s="56"/>
    </row>
    <row r="1729" spans="11:12">
      <c r="K1729" s="55"/>
      <c r="L1729" s="56"/>
    </row>
    <row r="1730" spans="11:12">
      <c r="K1730" s="55"/>
      <c r="L1730" s="56"/>
    </row>
    <row r="1731" spans="11:12">
      <c r="K1731" s="55"/>
      <c r="L1731" s="56"/>
    </row>
    <row r="1732" spans="11:12">
      <c r="K1732" s="55"/>
      <c r="L1732" s="56"/>
    </row>
    <row r="1733" spans="11:12">
      <c r="K1733" s="55"/>
      <c r="L1733" s="56"/>
    </row>
    <row r="1734" spans="11:12">
      <c r="K1734" s="55"/>
      <c r="L1734" s="56"/>
    </row>
    <row r="1735" spans="11:12">
      <c r="K1735" s="55"/>
      <c r="L1735" s="56"/>
    </row>
    <row r="1736" spans="11:12">
      <c r="K1736" s="55"/>
      <c r="L1736" s="56"/>
    </row>
    <row r="1737" spans="11:12">
      <c r="K1737" s="55"/>
      <c r="L1737" s="56"/>
    </row>
    <row r="1738" spans="11:12">
      <c r="K1738" s="55"/>
      <c r="L1738" s="56"/>
    </row>
    <row r="1739" spans="11:12">
      <c r="K1739" s="55"/>
      <c r="L1739" s="56"/>
    </row>
    <row r="1740" spans="11:12">
      <c r="K1740" s="55"/>
      <c r="L1740" s="56"/>
    </row>
    <row r="1741" spans="11:12">
      <c r="K1741" s="55"/>
      <c r="L1741" s="56"/>
    </row>
    <row r="1742" spans="11:12">
      <c r="K1742" s="55"/>
      <c r="L1742" s="56"/>
    </row>
    <row r="1743" spans="11:12">
      <c r="K1743" s="55"/>
      <c r="L1743" s="56"/>
    </row>
    <row r="1744" spans="11:12">
      <c r="K1744" s="55"/>
      <c r="L1744" s="56"/>
    </row>
    <row r="1745" spans="11:12">
      <c r="K1745" s="55"/>
      <c r="L1745" s="56"/>
    </row>
    <row r="1746" spans="11:12">
      <c r="K1746" s="55"/>
      <c r="L1746" s="56"/>
    </row>
    <row r="1747" spans="11:12">
      <c r="K1747" s="55"/>
      <c r="L1747" s="56"/>
    </row>
    <row r="1748" spans="11:12">
      <c r="K1748" s="55"/>
      <c r="L1748" s="56"/>
    </row>
    <row r="1749" spans="11:12">
      <c r="K1749" s="55"/>
      <c r="L1749" s="56"/>
    </row>
    <row r="1750" spans="11:12">
      <c r="K1750" s="55"/>
      <c r="L1750" s="56"/>
    </row>
    <row r="1751" spans="11:12">
      <c r="K1751" s="55"/>
      <c r="L1751" s="56"/>
    </row>
    <row r="1752" spans="11:12">
      <c r="K1752" s="55"/>
      <c r="L1752" s="56"/>
    </row>
    <row r="1753" spans="11:12">
      <c r="K1753" s="55"/>
      <c r="L1753" s="56"/>
    </row>
    <row r="1754" spans="11:12">
      <c r="K1754" s="55"/>
      <c r="L1754" s="56"/>
    </row>
    <row r="1755" spans="11:12">
      <c r="K1755" s="55"/>
      <c r="L1755" s="56"/>
    </row>
    <row r="1756" spans="11:12">
      <c r="K1756" s="55"/>
      <c r="L1756" s="56"/>
    </row>
    <row r="1757" spans="11:12">
      <c r="K1757" s="55"/>
      <c r="L1757" s="56"/>
    </row>
    <row r="1758" spans="11:12">
      <c r="K1758" s="55"/>
      <c r="L1758" s="56"/>
    </row>
    <row r="1759" spans="11:12">
      <c r="K1759" s="55"/>
      <c r="L1759" s="56"/>
    </row>
    <row r="1760" spans="11:12">
      <c r="K1760" s="55"/>
      <c r="L1760" s="56"/>
    </row>
    <row r="1761" spans="11:12">
      <c r="K1761" s="55"/>
      <c r="L1761" s="56"/>
    </row>
    <row r="1762" spans="11:12">
      <c r="K1762" s="55"/>
      <c r="L1762" s="56"/>
    </row>
    <row r="1763" spans="11:12">
      <c r="K1763" s="55"/>
      <c r="L1763" s="56"/>
    </row>
    <row r="1764" spans="11:12">
      <c r="K1764" s="55"/>
      <c r="L1764" s="56"/>
    </row>
    <row r="1765" spans="11:12">
      <c r="K1765" s="55"/>
      <c r="L1765" s="56"/>
    </row>
    <row r="1766" spans="11:12">
      <c r="K1766" s="55"/>
      <c r="L1766" s="56"/>
    </row>
    <row r="1767" spans="11:12">
      <c r="K1767" s="55"/>
      <c r="L1767" s="56"/>
    </row>
    <row r="1768" spans="11:12">
      <c r="K1768" s="55"/>
      <c r="L1768" s="56"/>
    </row>
    <row r="1769" spans="11:12">
      <c r="K1769" s="55"/>
      <c r="L1769" s="56"/>
    </row>
    <row r="1770" spans="11:12">
      <c r="K1770" s="55"/>
      <c r="L1770" s="56"/>
    </row>
    <row r="1771" spans="11:12">
      <c r="K1771" s="55"/>
      <c r="L1771" s="56"/>
    </row>
    <row r="1772" spans="11:12">
      <c r="K1772" s="55"/>
      <c r="L1772" s="56"/>
    </row>
    <row r="1773" spans="11:12">
      <c r="K1773" s="55"/>
      <c r="L1773" s="56"/>
    </row>
    <row r="1774" spans="11:12">
      <c r="K1774" s="55"/>
      <c r="L1774" s="56"/>
    </row>
    <row r="1775" spans="11:12">
      <c r="K1775" s="55"/>
      <c r="L1775" s="56"/>
    </row>
    <row r="1776" spans="11:12">
      <c r="K1776" s="55"/>
      <c r="L1776" s="56"/>
    </row>
    <row r="1777" spans="11:12">
      <c r="K1777" s="55"/>
      <c r="L1777" s="56"/>
    </row>
    <row r="1778" spans="11:12">
      <c r="K1778" s="55"/>
      <c r="L1778" s="56"/>
    </row>
    <row r="1779" spans="11:12">
      <c r="K1779" s="55"/>
      <c r="L1779" s="56"/>
    </row>
    <row r="1780" spans="11:12">
      <c r="K1780" s="55"/>
      <c r="L1780" s="56"/>
    </row>
    <row r="1781" spans="11:12">
      <c r="K1781" s="55"/>
      <c r="L1781" s="56"/>
    </row>
    <row r="1782" spans="11:12">
      <c r="K1782" s="55"/>
      <c r="L1782" s="56"/>
    </row>
    <row r="1783" spans="11:12">
      <c r="K1783" s="55"/>
      <c r="L1783" s="56"/>
    </row>
    <row r="1784" spans="11:12">
      <c r="K1784" s="55"/>
      <c r="L1784" s="56"/>
    </row>
    <row r="1785" spans="11:12">
      <c r="K1785" s="55"/>
      <c r="L1785" s="56"/>
    </row>
    <row r="1786" spans="11:12">
      <c r="K1786" s="55"/>
      <c r="L1786" s="56"/>
    </row>
    <row r="1787" spans="11:12">
      <c r="K1787" s="55"/>
      <c r="L1787" s="56"/>
    </row>
    <row r="1788" spans="11:12">
      <c r="K1788" s="55"/>
      <c r="L1788" s="56"/>
    </row>
    <row r="1789" spans="11:12">
      <c r="K1789" s="55"/>
      <c r="L1789" s="56"/>
    </row>
    <row r="1790" spans="11:12">
      <c r="K1790" s="55"/>
      <c r="L1790" s="56"/>
    </row>
    <row r="1791" spans="11:12">
      <c r="K1791" s="55"/>
      <c r="L1791" s="56"/>
    </row>
    <row r="1792" spans="11:12">
      <c r="K1792" s="55"/>
      <c r="L1792" s="56"/>
    </row>
    <row r="1793" spans="11:12">
      <c r="K1793" s="55"/>
      <c r="L1793" s="56"/>
    </row>
    <row r="1794" spans="11:12">
      <c r="K1794" s="55"/>
      <c r="L1794" s="56"/>
    </row>
    <row r="1795" spans="11:12">
      <c r="K1795" s="55"/>
      <c r="L1795" s="56"/>
    </row>
    <row r="1796" spans="11:12">
      <c r="K1796" s="55"/>
      <c r="L1796" s="56"/>
    </row>
    <row r="1797" spans="11:12">
      <c r="K1797" s="55"/>
      <c r="L1797" s="56"/>
    </row>
    <row r="1798" spans="11:12">
      <c r="K1798" s="55"/>
      <c r="L1798" s="56"/>
    </row>
    <row r="1799" spans="11:12">
      <c r="K1799" s="55"/>
      <c r="L1799" s="56"/>
    </row>
    <row r="1800" spans="11:12">
      <c r="K1800" s="55"/>
      <c r="L1800" s="56"/>
    </row>
    <row r="1801" spans="11:12">
      <c r="K1801" s="55"/>
      <c r="L1801" s="56"/>
    </row>
    <row r="1802" spans="11:12">
      <c r="K1802" s="55"/>
      <c r="L1802" s="56"/>
    </row>
    <row r="1803" spans="11:12">
      <c r="K1803" s="55"/>
      <c r="L1803" s="56"/>
    </row>
    <row r="1804" spans="11:12">
      <c r="K1804" s="55"/>
      <c r="L1804" s="56"/>
    </row>
    <row r="1805" spans="11:12">
      <c r="K1805" s="55"/>
      <c r="L1805" s="56"/>
    </row>
    <row r="1806" spans="11:12">
      <c r="K1806" s="55"/>
      <c r="L1806" s="56"/>
    </row>
    <row r="1807" spans="11:12">
      <c r="K1807" s="55"/>
      <c r="L1807" s="56"/>
    </row>
    <row r="1808" spans="11:12">
      <c r="K1808" s="55"/>
      <c r="L1808" s="56"/>
    </row>
    <row r="1809" spans="11:12">
      <c r="K1809" s="55"/>
      <c r="L1809" s="56"/>
    </row>
    <row r="1810" spans="11:12">
      <c r="K1810" s="55"/>
      <c r="L1810" s="56"/>
    </row>
    <row r="1811" spans="11:12">
      <c r="K1811" s="55"/>
      <c r="L1811" s="56"/>
    </row>
    <row r="1812" spans="11:12">
      <c r="K1812" s="55"/>
      <c r="L1812" s="56"/>
    </row>
    <row r="1813" spans="11:12">
      <c r="K1813" s="55"/>
      <c r="L1813" s="56"/>
    </row>
    <row r="1814" spans="11:12">
      <c r="K1814" s="55"/>
      <c r="L1814" s="56"/>
    </row>
    <row r="1815" spans="11:12">
      <c r="K1815" s="55"/>
      <c r="L1815" s="56"/>
    </row>
    <row r="1816" spans="11:12">
      <c r="K1816" s="55"/>
      <c r="L1816" s="56"/>
    </row>
    <row r="1817" spans="11:12">
      <c r="K1817" s="55"/>
      <c r="L1817" s="56"/>
    </row>
    <row r="1818" spans="11:12">
      <c r="K1818" s="55"/>
      <c r="L1818" s="56"/>
    </row>
    <row r="1819" spans="11:12">
      <c r="K1819" s="55"/>
      <c r="L1819" s="56"/>
    </row>
    <row r="1820" spans="11:12">
      <c r="K1820" s="55"/>
      <c r="L1820" s="56"/>
    </row>
    <row r="1821" spans="11:12">
      <c r="K1821" s="55"/>
      <c r="L1821" s="56"/>
    </row>
    <row r="1822" spans="11:12">
      <c r="K1822" s="55"/>
      <c r="L1822" s="56"/>
    </row>
    <row r="1823" spans="11:12">
      <c r="K1823" s="55"/>
      <c r="L1823" s="56"/>
    </row>
    <row r="1824" spans="11:12">
      <c r="K1824" s="55"/>
      <c r="L1824" s="56"/>
    </row>
    <row r="1825" spans="11:12">
      <c r="K1825" s="55"/>
      <c r="L1825" s="56"/>
    </row>
    <row r="1826" spans="11:12">
      <c r="K1826" s="55"/>
      <c r="L1826" s="56"/>
    </row>
    <row r="1827" spans="11:12">
      <c r="K1827" s="55"/>
      <c r="L1827" s="56"/>
    </row>
    <row r="1828" spans="11:12">
      <c r="K1828" s="55"/>
      <c r="L1828" s="56"/>
    </row>
    <row r="1829" spans="11:12">
      <c r="K1829" s="55"/>
      <c r="L1829" s="56"/>
    </row>
    <row r="1830" spans="11:12">
      <c r="K1830" s="55"/>
      <c r="L1830" s="56"/>
    </row>
    <row r="1831" spans="11:12">
      <c r="K1831" s="55"/>
      <c r="L1831" s="56"/>
    </row>
    <row r="1832" spans="11:12">
      <c r="K1832" s="55"/>
      <c r="L1832" s="56"/>
    </row>
    <row r="1833" spans="11:12">
      <c r="K1833" s="55"/>
      <c r="L1833" s="56"/>
    </row>
    <row r="1834" spans="11:12">
      <c r="K1834" s="55"/>
      <c r="L1834" s="56"/>
    </row>
    <row r="1835" spans="11:12">
      <c r="K1835" s="55"/>
      <c r="L1835" s="56"/>
    </row>
    <row r="1836" spans="11:12">
      <c r="K1836" s="55"/>
      <c r="L1836" s="56"/>
    </row>
    <row r="1837" spans="11:12">
      <c r="K1837" s="55"/>
      <c r="L1837" s="56"/>
    </row>
    <row r="1838" spans="11:12">
      <c r="K1838" s="55"/>
      <c r="L1838" s="56"/>
    </row>
    <row r="1839" spans="11:12">
      <c r="K1839" s="55"/>
      <c r="L1839" s="56"/>
    </row>
    <row r="1840" spans="11:12">
      <c r="K1840" s="55"/>
      <c r="L1840" s="56"/>
    </row>
    <row r="1841" spans="11:12">
      <c r="K1841" s="55"/>
      <c r="L1841" s="56"/>
    </row>
    <row r="1842" spans="11:12">
      <c r="K1842" s="55"/>
      <c r="L1842" s="56"/>
    </row>
    <row r="1843" spans="11:12">
      <c r="K1843" s="55"/>
      <c r="L1843" s="56"/>
    </row>
    <row r="1844" spans="11:12">
      <c r="K1844" s="55"/>
      <c r="L1844" s="56"/>
    </row>
    <row r="1845" spans="11:12">
      <c r="K1845" s="55"/>
      <c r="L1845" s="56"/>
    </row>
    <row r="1846" spans="11:12">
      <c r="K1846" s="55"/>
      <c r="L1846" s="56"/>
    </row>
    <row r="1847" spans="11:12">
      <c r="K1847" s="55"/>
      <c r="L1847" s="56"/>
    </row>
    <row r="1848" spans="11:12">
      <c r="K1848" s="55"/>
      <c r="L1848" s="56"/>
    </row>
    <row r="1849" spans="11:12">
      <c r="K1849" s="55"/>
      <c r="L1849" s="56"/>
    </row>
    <row r="1850" spans="11:12">
      <c r="K1850" s="55"/>
      <c r="L1850" s="56"/>
    </row>
    <row r="1851" spans="11:12">
      <c r="K1851" s="55"/>
      <c r="L1851" s="56"/>
    </row>
    <row r="1852" spans="11:12">
      <c r="K1852" s="55"/>
      <c r="L1852" s="56"/>
    </row>
    <row r="1853" spans="11:12">
      <c r="K1853" s="55"/>
      <c r="L1853" s="56"/>
    </row>
    <row r="1854" spans="11:12">
      <c r="K1854" s="55"/>
      <c r="L1854" s="56"/>
    </row>
    <row r="1855" spans="11:12">
      <c r="K1855" s="55"/>
      <c r="L1855" s="56"/>
    </row>
    <row r="1856" spans="11:12">
      <c r="K1856" s="55"/>
      <c r="L1856" s="56"/>
    </row>
    <row r="1857" spans="11:12">
      <c r="K1857" s="55"/>
      <c r="L1857" s="56"/>
    </row>
    <row r="1858" spans="11:12">
      <c r="K1858" s="55"/>
      <c r="L1858" s="56"/>
    </row>
    <row r="1859" spans="11:12">
      <c r="K1859" s="55"/>
      <c r="L1859" s="56"/>
    </row>
    <row r="1860" spans="11:12">
      <c r="K1860" s="55"/>
      <c r="L1860" s="56"/>
    </row>
    <row r="1861" spans="11:12">
      <c r="K1861" s="55"/>
      <c r="L1861" s="56"/>
    </row>
    <row r="1862" spans="11:12">
      <c r="K1862" s="55"/>
      <c r="L1862" s="56"/>
    </row>
    <row r="1863" spans="11:12">
      <c r="K1863" s="55"/>
      <c r="L1863" s="56"/>
    </row>
    <row r="1864" spans="11:12">
      <c r="K1864" s="55"/>
      <c r="L1864" s="56"/>
    </row>
    <row r="1865" spans="11:12">
      <c r="K1865" s="55"/>
      <c r="L1865" s="56"/>
    </row>
    <row r="1866" spans="11:12">
      <c r="K1866" s="55"/>
      <c r="L1866" s="56"/>
    </row>
    <row r="1867" spans="11:12">
      <c r="K1867" s="55"/>
      <c r="L1867" s="56"/>
    </row>
    <row r="1868" spans="11:12">
      <c r="K1868" s="55"/>
      <c r="L1868" s="56"/>
    </row>
    <row r="1869" spans="11:12">
      <c r="K1869" s="55"/>
      <c r="L1869" s="56"/>
    </row>
    <row r="1870" spans="11:12">
      <c r="K1870" s="55"/>
      <c r="L1870" s="56"/>
    </row>
    <row r="1871" spans="11:12">
      <c r="K1871" s="55"/>
      <c r="L1871" s="56"/>
    </row>
    <row r="1872" spans="11:12">
      <c r="K1872" s="55"/>
      <c r="L1872" s="56"/>
    </row>
    <row r="1873" spans="11:12">
      <c r="K1873" s="55"/>
      <c r="L1873" s="56"/>
    </row>
    <row r="1874" spans="11:12">
      <c r="K1874" s="55"/>
      <c r="L1874" s="56"/>
    </row>
    <row r="1875" spans="11:12">
      <c r="K1875" s="55"/>
      <c r="L1875" s="56"/>
    </row>
    <row r="1876" spans="11:12">
      <c r="K1876" s="55"/>
      <c r="L1876" s="56"/>
    </row>
    <row r="1877" spans="11:12">
      <c r="K1877" s="55"/>
      <c r="L1877" s="56"/>
    </row>
    <row r="1878" spans="11:12">
      <c r="K1878" s="55"/>
      <c r="L1878" s="56"/>
    </row>
    <row r="1879" spans="11:12">
      <c r="K1879" s="55"/>
      <c r="L1879" s="56"/>
    </row>
    <row r="1880" spans="11:12">
      <c r="K1880" s="55"/>
      <c r="L1880" s="56"/>
    </row>
    <row r="1881" spans="11:12">
      <c r="K1881" s="55"/>
      <c r="L1881" s="56"/>
    </row>
    <row r="1882" spans="11:12">
      <c r="K1882" s="55"/>
      <c r="L1882" s="56"/>
    </row>
    <row r="1883" spans="11:12">
      <c r="K1883" s="55"/>
      <c r="L1883" s="56"/>
    </row>
    <row r="1884" spans="11:12">
      <c r="K1884" s="55"/>
      <c r="L1884" s="56"/>
    </row>
    <row r="1885" spans="11:12">
      <c r="K1885" s="55"/>
      <c r="L1885" s="56"/>
    </row>
    <row r="1886" spans="11:12">
      <c r="K1886" s="55"/>
      <c r="L1886" s="56"/>
    </row>
    <row r="1887" spans="11:12">
      <c r="K1887" s="55"/>
      <c r="L1887" s="56"/>
    </row>
    <row r="1888" spans="11:12">
      <c r="K1888" s="55"/>
      <c r="L1888" s="56"/>
    </row>
    <row r="1889" spans="11:12">
      <c r="K1889" s="55"/>
      <c r="L1889" s="56"/>
    </row>
    <row r="1890" spans="11:12">
      <c r="K1890" s="55"/>
      <c r="L1890" s="56"/>
    </row>
    <row r="1891" spans="11:12">
      <c r="K1891" s="55"/>
      <c r="L1891" s="56"/>
    </row>
    <row r="1892" spans="11:12">
      <c r="K1892" s="55"/>
      <c r="L1892" s="56"/>
    </row>
    <row r="1893" spans="11:12">
      <c r="K1893" s="55"/>
      <c r="L1893" s="56"/>
    </row>
    <row r="1894" spans="11:12">
      <c r="K1894" s="55"/>
      <c r="L1894" s="56"/>
    </row>
    <row r="1895" spans="11:12">
      <c r="K1895" s="55"/>
      <c r="L1895" s="56"/>
    </row>
    <row r="1896" spans="11:12">
      <c r="K1896" s="55"/>
      <c r="L1896" s="56"/>
    </row>
    <row r="1897" spans="11:12">
      <c r="K1897" s="55"/>
      <c r="L1897" s="56"/>
    </row>
    <row r="1898" spans="11:12">
      <c r="K1898" s="55"/>
      <c r="L1898" s="56"/>
    </row>
    <row r="1899" spans="11:12">
      <c r="K1899" s="55"/>
      <c r="L1899" s="56"/>
    </row>
    <row r="1900" spans="11:12">
      <c r="K1900" s="55"/>
      <c r="L1900" s="56"/>
    </row>
    <row r="1901" spans="11:12">
      <c r="K1901" s="55"/>
      <c r="L1901" s="56"/>
    </row>
    <row r="1902" spans="11:12">
      <c r="K1902" s="55"/>
      <c r="L1902" s="56"/>
    </row>
    <row r="1903" spans="11:12">
      <c r="K1903" s="55"/>
      <c r="L1903" s="56"/>
    </row>
    <row r="1904" spans="11:12">
      <c r="K1904" s="55"/>
      <c r="L1904" s="56"/>
    </row>
    <row r="1905" spans="11:12">
      <c r="K1905" s="55"/>
      <c r="L1905" s="56"/>
    </row>
    <row r="1906" spans="11:12">
      <c r="K1906" s="55"/>
      <c r="L1906" s="56"/>
    </row>
    <row r="1907" spans="11:12">
      <c r="K1907" s="55"/>
      <c r="L1907" s="56"/>
    </row>
    <row r="1908" spans="11:12">
      <c r="K1908" s="55"/>
      <c r="L1908" s="56"/>
    </row>
    <row r="1909" spans="11:12">
      <c r="K1909" s="55"/>
      <c r="L1909" s="56"/>
    </row>
    <row r="1910" spans="11:12">
      <c r="K1910" s="55"/>
      <c r="L1910" s="56"/>
    </row>
    <row r="1911" spans="11:12">
      <c r="K1911" s="55"/>
      <c r="L1911" s="56"/>
    </row>
    <row r="1912" spans="11:12">
      <c r="K1912" s="55"/>
      <c r="L1912" s="56"/>
    </row>
    <row r="1913" spans="11:12">
      <c r="K1913" s="55"/>
      <c r="L1913" s="56"/>
    </row>
    <row r="1914" spans="11:12">
      <c r="K1914" s="55"/>
      <c r="L1914" s="56"/>
    </row>
    <row r="1915" spans="11:12">
      <c r="K1915" s="55"/>
      <c r="L1915" s="56"/>
    </row>
    <row r="1916" spans="11:12">
      <c r="K1916" s="55"/>
      <c r="L1916" s="56"/>
    </row>
    <row r="1917" spans="11:12">
      <c r="K1917" s="55"/>
      <c r="L1917" s="56"/>
    </row>
    <row r="1918" spans="11:12">
      <c r="K1918" s="55"/>
      <c r="L1918" s="56"/>
    </row>
    <row r="1919" spans="11:12">
      <c r="K1919" s="55"/>
      <c r="L1919" s="56"/>
    </row>
    <row r="1920" spans="11:12">
      <c r="K1920" s="55"/>
      <c r="L1920" s="56"/>
    </row>
    <row r="1921" spans="11:12">
      <c r="K1921" s="55"/>
      <c r="L1921" s="56"/>
    </row>
    <row r="1922" spans="11:12">
      <c r="K1922" s="55"/>
      <c r="L1922" s="56"/>
    </row>
    <row r="1923" spans="11:12">
      <c r="K1923" s="55"/>
      <c r="L1923" s="56"/>
    </row>
    <row r="1924" spans="11:12">
      <c r="K1924" s="55"/>
      <c r="L1924" s="56"/>
    </row>
    <row r="1925" spans="11:12">
      <c r="K1925" s="55"/>
      <c r="L1925" s="56"/>
    </row>
    <row r="1926" spans="11:12">
      <c r="K1926" s="55"/>
      <c r="L1926" s="56"/>
    </row>
    <row r="1927" spans="11:12">
      <c r="K1927" s="55"/>
      <c r="L1927" s="56"/>
    </row>
    <row r="1928" spans="11:12">
      <c r="K1928" s="55"/>
      <c r="L1928" s="56"/>
    </row>
    <row r="1929" spans="11:12">
      <c r="K1929" s="55"/>
      <c r="L1929" s="56"/>
    </row>
    <row r="1930" spans="11:12">
      <c r="K1930" s="55"/>
      <c r="L1930" s="56"/>
    </row>
    <row r="1931" spans="11:12">
      <c r="K1931" s="55"/>
      <c r="L1931" s="56"/>
    </row>
    <row r="1932" spans="11:12">
      <c r="K1932" s="55"/>
      <c r="L1932" s="56"/>
    </row>
    <row r="1933" spans="11:12">
      <c r="K1933" s="55"/>
      <c r="L1933" s="56"/>
    </row>
    <row r="1934" spans="11:12">
      <c r="K1934" s="55"/>
      <c r="L1934" s="56"/>
    </row>
    <row r="1935" spans="11:12">
      <c r="K1935" s="55"/>
      <c r="L1935" s="56"/>
    </row>
    <row r="1936" spans="11:12">
      <c r="K1936" s="55"/>
      <c r="L1936" s="56"/>
    </row>
    <row r="1937" spans="11:12">
      <c r="K1937" s="55"/>
      <c r="L1937" s="56"/>
    </row>
    <row r="1938" spans="11:12">
      <c r="K1938" s="55"/>
      <c r="L1938" s="56"/>
    </row>
    <row r="1939" spans="11:12">
      <c r="K1939" s="55"/>
      <c r="L1939" s="56"/>
    </row>
    <row r="1940" spans="11:12">
      <c r="K1940" s="55"/>
      <c r="L1940" s="56"/>
    </row>
    <row r="1941" spans="11:12">
      <c r="K1941" s="55"/>
      <c r="L1941" s="56"/>
    </row>
    <row r="1942" spans="11:12">
      <c r="K1942" s="55"/>
      <c r="L1942" s="56"/>
    </row>
    <row r="1943" spans="11:12">
      <c r="K1943" s="55"/>
      <c r="L1943" s="56"/>
    </row>
    <row r="1944" spans="11:12">
      <c r="K1944" s="55"/>
      <c r="L1944" s="56"/>
    </row>
    <row r="1945" spans="11:12">
      <c r="K1945" s="55"/>
      <c r="L1945" s="56"/>
    </row>
    <row r="1946" spans="11:12">
      <c r="K1946" s="55"/>
      <c r="L1946" s="56"/>
    </row>
    <row r="1947" spans="11:12">
      <c r="K1947" s="55"/>
      <c r="L1947" s="56"/>
    </row>
    <row r="1948" spans="11:12">
      <c r="K1948" s="55"/>
      <c r="L1948" s="56"/>
    </row>
    <row r="1949" spans="11:12">
      <c r="K1949" s="55"/>
      <c r="L1949" s="56"/>
    </row>
    <row r="1950" spans="11:12">
      <c r="K1950" s="55"/>
      <c r="L1950" s="56"/>
    </row>
    <row r="1951" spans="11:12">
      <c r="K1951" s="55"/>
      <c r="L1951" s="56"/>
    </row>
    <row r="1952" spans="11:12">
      <c r="K1952" s="55"/>
      <c r="L1952" s="56"/>
    </row>
    <row r="1953" spans="11:12">
      <c r="K1953" s="55"/>
      <c r="L1953" s="56"/>
    </row>
    <row r="1954" spans="11:12">
      <c r="K1954" s="55"/>
      <c r="L1954" s="56"/>
    </row>
    <row r="1955" spans="11:12">
      <c r="K1955" s="55"/>
      <c r="L1955" s="56"/>
    </row>
    <row r="1956" spans="11:12">
      <c r="K1956" s="55"/>
      <c r="L1956" s="56"/>
    </row>
    <row r="1957" spans="11:12">
      <c r="K1957" s="55"/>
      <c r="L1957" s="56"/>
    </row>
    <row r="1958" spans="11:12">
      <c r="K1958" s="55"/>
      <c r="L1958" s="56"/>
    </row>
    <row r="1959" spans="11:12">
      <c r="K1959" s="55"/>
      <c r="L1959" s="56"/>
    </row>
    <row r="1960" spans="11:12">
      <c r="K1960" s="55"/>
      <c r="L1960" s="56"/>
    </row>
    <row r="1961" spans="11:12">
      <c r="K1961" s="55"/>
      <c r="L1961" s="56"/>
    </row>
    <row r="1962" spans="11:12">
      <c r="K1962" s="55"/>
      <c r="L1962" s="56"/>
    </row>
    <row r="1963" spans="11:12">
      <c r="K1963" s="55"/>
      <c r="L1963" s="56"/>
    </row>
    <row r="1964" spans="11:12">
      <c r="K1964" s="55"/>
      <c r="L1964" s="56"/>
    </row>
    <row r="1965" spans="11:12">
      <c r="K1965" s="55"/>
      <c r="L1965" s="56"/>
    </row>
    <row r="1966" spans="11:12">
      <c r="K1966" s="55"/>
      <c r="L1966" s="56"/>
    </row>
    <row r="1967" spans="11:12">
      <c r="K1967" s="55"/>
      <c r="L1967" s="56"/>
    </row>
    <row r="1968" spans="11:12">
      <c r="K1968" s="55"/>
      <c r="L1968" s="56"/>
    </row>
    <row r="1969" spans="11:12">
      <c r="K1969" s="55"/>
      <c r="L1969" s="56"/>
    </row>
    <row r="1970" spans="11:12">
      <c r="K1970" s="55"/>
      <c r="L1970" s="56"/>
    </row>
    <row r="1971" spans="11:12">
      <c r="K1971" s="55"/>
      <c r="L1971" s="56"/>
    </row>
    <row r="1972" spans="11:12">
      <c r="K1972" s="55"/>
      <c r="L1972" s="56"/>
    </row>
    <row r="1973" spans="11:12">
      <c r="K1973" s="55"/>
      <c r="L1973" s="56"/>
    </row>
    <row r="1974" spans="11:12">
      <c r="K1974" s="55"/>
      <c r="L1974" s="56"/>
    </row>
    <row r="1975" spans="11:12">
      <c r="K1975" s="55"/>
      <c r="L1975" s="56"/>
    </row>
    <row r="1976" spans="11:12">
      <c r="K1976" s="55"/>
      <c r="L1976" s="56"/>
    </row>
    <row r="1977" spans="11:12">
      <c r="K1977" s="55"/>
      <c r="L1977" s="56"/>
    </row>
    <row r="1978" spans="11:12">
      <c r="K1978" s="55"/>
      <c r="L1978" s="56"/>
    </row>
    <row r="1979" spans="11:12">
      <c r="K1979" s="55"/>
      <c r="L1979" s="56"/>
    </row>
    <row r="1980" spans="11:12">
      <c r="K1980" s="55"/>
      <c r="L1980" s="56"/>
    </row>
    <row r="1981" spans="11:12">
      <c r="K1981" s="55"/>
      <c r="L1981" s="56"/>
    </row>
    <row r="1982" spans="11:12">
      <c r="K1982" s="55"/>
      <c r="L1982" s="56"/>
    </row>
    <row r="1983" spans="11:12">
      <c r="K1983" s="55"/>
      <c r="L1983" s="56"/>
    </row>
    <row r="1984" spans="11:12">
      <c r="K1984" s="55"/>
      <c r="L1984" s="56"/>
    </row>
    <row r="1985" spans="11:12">
      <c r="K1985" s="55"/>
      <c r="L1985" s="56"/>
    </row>
    <row r="1986" spans="11:12">
      <c r="K1986" s="55"/>
      <c r="L1986" s="56"/>
    </row>
    <row r="1987" spans="11:12">
      <c r="K1987" s="55"/>
      <c r="L1987" s="56"/>
    </row>
    <row r="1988" spans="11:12">
      <c r="K1988" s="55"/>
      <c r="L1988" s="56"/>
    </row>
    <row r="1989" spans="11:12">
      <c r="K1989" s="55"/>
      <c r="L1989" s="56"/>
    </row>
    <row r="1990" spans="11:12">
      <c r="K1990" s="55"/>
      <c r="L1990" s="56"/>
    </row>
    <row r="1991" spans="11:12">
      <c r="K1991" s="55"/>
      <c r="L1991" s="56"/>
    </row>
    <row r="1992" spans="11:12">
      <c r="K1992" s="55"/>
      <c r="L1992" s="56"/>
    </row>
    <row r="1993" spans="11:12">
      <c r="K1993" s="55"/>
      <c r="L1993" s="56"/>
    </row>
    <row r="1994" spans="11:12">
      <c r="K1994" s="55"/>
      <c r="L1994" s="56"/>
    </row>
    <row r="1995" spans="11:12">
      <c r="K1995" s="55"/>
      <c r="L1995" s="56"/>
    </row>
    <row r="1996" spans="11:12">
      <c r="K1996" s="55"/>
      <c r="L1996" s="56"/>
    </row>
    <row r="1997" spans="11:12">
      <c r="K1997" s="55"/>
      <c r="L1997" s="56"/>
    </row>
    <row r="1998" spans="11:12">
      <c r="K1998" s="55"/>
      <c r="L1998" s="56"/>
    </row>
    <row r="1999" spans="11:12">
      <c r="K1999" s="55"/>
      <c r="L1999" s="56"/>
    </row>
    <row r="2000" spans="11:12">
      <c r="K2000" s="55"/>
      <c r="L2000" s="56"/>
    </row>
    <row r="2001" spans="11:12">
      <c r="K2001" s="55"/>
      <c r="L2001" s="56"/>
    </row>
    <row r="2002" spans="11:12">
      <c r="K2002" s="55"/>
      <c r="L2002" s="56"/>
    </row>
    <row r="2003" spans="11:12">
      <c r="K2003" s="55"/>
      <c r="L2003" s="56"/>
    </row>
    <row r="2004" spans="11:12">
      <c r="K2004" s="55"/>
      <c r="L2004" s="56"/>
    </row>
    <row r="2005" spans="11:12">
      <c r="K2005" s="55"/>
      <c r="L2005" s="56"/>
    </row>
    <row r="2006" spans="11:12">
      <c r="K2006" s="55"/>
      <c r="L2006" s="56"/>
    </row>
    <row r="2007" spans="11:12">
      <c r="K2007" s="55"/>
      <c r="L2007" s="56"/>
    </row>
    <row r="2008" spans="11:12">
      <c r="K2008" s="55"/>
      <c r="L2008" s="56"/>
    </row>
    <row r="2009" spans="11:12">
      <c r="K2009" s="55"/>
      <c r="L2009" s="56"/>
    </row>
    <row r="2010" spans="11:12">
      <c r="K2010" s="55"/>
      <c r="L2010" s="56"/>
    </row>
    <row r="2011" spans="11:12">
      <c r="K2011" s="55"/>
      <c r="L2011" s="56"/>
    </row>
    <row r="2012" spans="11:12">
      <c r="K2012" s="55"/>
      <c r="L2012" s="56"/>
    </row>
    <row r="2013" spans="11:12">
      <c r="K2013" s="55"/>
      <c r="L2013" s="56"/>
    </row>
    <row r="2014" spans="11:12">
      <c r="K2014" s="55"/>
      <c r="L2014" s="56"/>
    </row>
    <row r="2015" spans="11:12">
      <c r="K2015" s="55"/>
      <c r="L2015" s="56"/>
    </row>
    <row r="2016" spans="11:12">
      <c r="K2016" s="55"/>
      <c r="L2016" s="56"/>
    </row>
    <row r="2017" spans="11:12">
      <c r="K2017" s="55"/>
      <c r="L2017" s="56"/>
    </row>
    <row r="2018" spans="11:12">
      <c r="K2018" s="55"/>
      <c r="L2018" s="56"/>
    </row>
    <row r="2019" spans="11:12">
      <c r="K2019" s="55"/>
      <c r="L2019" s="56"/>
    </row>
    <row r="2020" spans="11:12">
      <c r="K2020" s="55"/>
      <c r="L2020" s="56"/>
    </row>
    <row r="2021" spans="11:12">
      <c r="K2021" s="55"/>
      <c r="L2021" s="56"/>
    </row>
    <row r="2022" spans="11:12">
      <c r="K2022" s="55"/>
      <c r="L2022" s="56"/>
    </row>
    <row r="2023" spans="11:12">
      <c r="K2023" s="55"/>
      <c r="L2023" s="56"/>
    </row>
    <row r="2024" spans="11:12">
      <c r="K2024" s="55"/>
      <c r="L2024" s="56"/>
    </row>
    <row r="2025" spans="11:12">
      <c r="K2025" s="55"/>
      <c r="L2025" s="56"/>
    </row>
    <row r="2026" spans="11:12">
      <c r="K2026" s="55"/>
      <c r="L2026" s="56"/>
    </row>
    <row r="2027" spans="11:12">
      <c r="K2027" s="55"/>
      <c r="L2027" s="56"/>
    </row>
    <row r="2028" spans="11:12">
      <c r="K2028" s="55"/>
      <c r="L2028" s="56"/>
    </row>
    <row r="2029" spans="11:12">
      <c r="K2029" s="55"/>
      <c r="L2029" s="56"/>
    </row>
    <row r="2030" spans="11:12">
      <c r="K2030" s="55"/>
      <c r="L2030" s="56"/>
    </row>
    <row r="2031" spans="11:12">
      <c r="K2031" s="55"/>
      <c r="L2031" s="56"/>
    </row>
    <row r="2032" spans="11:12">
      <c r="K2032" s="55"/>
      <c r="L2032" s="56"/>
    </row>
    <row r="2033" spans="11:12">
      <c r="K2033" s="55"/>
      <c r="L2033" s="56"/>
    </row>
    <row r="2034" spans="11:12">
      <c r="K2034" s="55"/>
      <c r="L2034" s="56"/>
    </row>
    <row r="2035" spans="11:12">
      <c r="K2035" s="55"/>
      <c r="L2035" s="56"/>
    </row>
    <row r="2036" spans="11:12">
      <c r="K2036" s="55"/>
      <c r="L2036" s="56"/>
    </row>
    <row r="2037" spans="11:12">
      <c r="K2037" s="55"/>
      <c r="L2037" s="56"/>
    </row>
    <row r="2038" spans="11:12">
      <c r="K2038" s="55"/>
      <c r="L2038" s="56"/>
    </row>
    <row r="2039" spans="11:12">
      <c r="K2039" s="55"/>
      <c r="L2039" s="56"/>
    </row>
    <row r="2040" spans="11:12">
      <c r="K2040" s="55"/>
      <c r="L2040" s="56"/>
    </row>
    <row r="2041" spans="11:12">
      <c r="K2041" s="55"/>
      <c r="L2041" s="56"/>
    </row>
    <row r="2042" spans="11:12">
      <c r="K2042" s="55"/>
      <c r="L2042" s="56"/>
    </row>
    <row r="2043" spans="11:12">
      <c r="K2043" s="55"/>
      <c r="L2043" s="56"/>
    </row>
    <row r="2044" spans="11:12">
      <c r="K2044" s="55"/>
      <c r="L2044" s="56"/>
    </row>
    <row r="2045" spans="11:12">
      <c r="K2045" s="55"/>
      <c r="L2045" s="56"/>
    </row>
    <row r="2046" spans="11:12">
      <c r="K2046" s="55"/>
      <c r="L2046" s="56"/>
    </row>
    <row r="2047" spans="11:12">
      <c r="K2047" s="55"/>
      <c r="L2047" s="56"/>
    </row>
    <row r="2048" spans="11:12">
      <c r="K2048" s="55"/>
      <c r="L2048" s="56"/>
    </row>
    <row r="2049" spans="11:12">
      <c r="K2049" s="55"/>
      <c r="L2049" s="56"/>
    </row>
    <row r="2050" spans="11:12">
      <c r="K2050" s="55"/>
      <c r="L2050" s="56"/>
    </row>
    <row r="2051" spans="11:12">
      <c r="K2051" s="55"/>
      <c r="L2051" s="56"/>
    </row>
    <row r="2052" spans="11:12">
      <c r="K2052" s="55"/>
      <c r="L2052" s="56"/>
    </row>
    <row r="2053" spans="11:12">
      <c r="K2053" s="55"/>
      <c r="L2053" s="56"/>
    </row>
    <row r="2054" spans="11:12">
      <c r="K2054" s="55"/>
      <c r="L2054" s="56"/>
    </row>
    <row r="2055" spans="11:12">
      <c r="K2055" s="55"/>
      <c r="L2055" s="56"/>
    </row>
    <row r="2056" spans="11:12">
      <c r="K2056" s="55"/>
      <c r="L2056" s="56"/>
    </row>
    <row r="2057" spans="11:12">
      <c r="K2057" s="55"/>
      <c r="L2057" s="56"/>
    </row>
    <row r="2058" spans="11:12">
      <c r="K2058" s="55"/>
      <c r="L2058" s="56"/>
    </row>
    <row r="2059" spans="11:12">
      <c r="K2059" s="55"/>
      <c r="L2059" s="56"/>
    </row>
    <row r="2060" spans="11:12">
      <c r="K2060" s="55"/>
      <c r="L2060" s="56"/>
    </row>
    <row r="2061" spans="11:12">
      <c r="K2061" s="55"/>
      <c r="L2061" s="56"/>
    </row>
    <row r="2062" spans="11:12">
      <c r="K2062" s="55"/>
      <c r="L2062" s="56"/>
    </row>
    <row r="2063" spans="11:12">
      <c r="K2063" s="55"/>
      <c r="L2063" s="56"/>
    </row>
    <row r="2064" spans="11:12">
      <c r="K2064" s="55"/>
      <c r="L2064" s="56"/>
    </row>
    <row r="2065" spans="11:12">
      <c r="K2065" s="55"/>
      <c r="L2065" s="56"/>
    </row>
    <row r="2066" spans="11:12">
      <c r="K2066" s="55"/>
      <c r="L2066" s="56"/>
    </row>
    <row r="2067" spans="11:12">
      <c r="K2067" s="55"/>
      <c r="L2067" s="56"/>
    </row>
    <row r="2068" spans="11:12">
      <c r="K2068" s="55"/>
      <c r="L2068" s="56"/>
    </row>
    <row r="2069" spans="11:12">
      <c r="K2069" s="55"/>
      <c r="L2069" s="56"/>
    </row>
    <row r="2070" spans="11:12">
      <c r="K2070" s="55"/>
      <c r="L2070" s="56"/>
    </row>
    <row r="2071" spans="11:12">
      <c r="K2071" s="55"/>
      <c r="L2071" s="56"/>
    </row>
    <row r="2072" spans="11:12">
      <c r="K2072" s="55"/>
      <c r="L2072" s="56"/>
    </row>
    <row r="2073" spans="11:12">
      <c r="K2073" s="55"/>
      <c r="L2073" s="56"/>
    </row>
    <row r="2074" spans="11:12">
      <c r="K2074" s="55"/>
      <c r="L2074" s="56"/>
    </row>
    <row r="2075" spans="11:12">
      <c r="K2075" s="55"/>
      <c r="L2075" s="56"/>
    </row>
    <row r="2076" spans="11:12">
      <c r="K2076" s="55"/>
      <c r="L2076" s="56"/>
    </row>
    <row r="2077" spans="11:12">
      <c r="K2077" s="55"/>
      <c r="L2077" s="56"/>
    </row>
    <row r="2078" spans="11:12">
      <c r="K2078" s="55"/>
      <c r="L2078" s="56"/>
    </row>
    <row r="2079" spans="11:12">
      <c r="K2079" s="55"/>
      <c r="L2079" s="56"/>
    </row>
    <row r="2080" spans="11:12">
      <c r="K2080" s="55"/>
      <c r="L2080" s="56"/>
    </row>
    <row r="2081" spans="11:12">
      <c r="K2081" s="55"/>
      <c r="L2081" s="56"/>
    </row>
    <row r="2082" spans="11:12">
      <c r="K2082" s="55"/>
      <c r="L2082" s="56"/>
    </row>
    <row r="2083" spans="11:12">
      <c r="K2083" s="55"/>
      <c r="L2083" s="56"/>
    </row>
    <row r="2084" spans="11:12">
      <c r="K2084" s="55"/>
      <c r="L2084" s="56"/>
    </row>
    <row r="2085" spans="11:12">
      <c r="K2085" s="55"/>
      <c r="L2085" s="56"/>
    </row>
    <row r="2086" spans="11:12">
      <c r="K2086" s="55"/>
      <c r="L2086" s="56"/>
    </row>
    <row r="2087" spans="11:12">
      <c r="K2087" s="55"/>
      <c r="L2087" s="56"/>
    </row>
    <row r="2088" spans="11:12">
      <c r="K2088" s="55"/>
      <c r="L2088" s="56"/>
    </row>
    <row r="2089" spans="11:12">
      <c r="K2089" s="55"/>
      <c r="L2089" s="56"/>
    </row>
    <row r="2090" spans="11:12">
      <c r="K2090" s="55"/>
      <c r="L2090" s="56"/>
    </row>
    <row r="2091" spans="11:12">
      <c r="K2091" s="55"/>
      <c r="L2091" s="56"/>
    </row>
    <row r="2092" spans="11:12">
      <c r="K2092" s="55"/>
      <c r="L2092" s="56"/>
    </row>
    <row r="2093" spans="11:12">
      <c r="K2093" s="55"/>
      <c r="L2093" s="56"/>
    </row>
    <row r="2094" spans="11:12">
      <c r="K2094" s="55"/>
      <c r="L2094" s="56"/>
    </row>
    <row r="2095" spans="11:12">
      <c r="K2095" s="55"/>
      <c r="L2095" s="56"/>
    </row>
    <row r="2096" spans="11:12">
      <c r="K2096" s="55"/>
      <c r="L2096" s="56"/>
    </row>
    <row r="2097" spans="11:12">
      <c r="K2097" s="55"/>
      <c r="L2097" s="56"/>
    </row>
    <row r="2098" spans="11:12">
      <c r="K2098" s="55"/>
      <c r="L2098" s="56"/>
    </row>
    <row r="2099" spans="11:12">
      <c r="K2099" s="55"/>
      <c r="L2099" s="56"/>
    </row>
    <row r="2100" spans="11:12">
      <c r="K2100" s="55"/>
      <c r="L2100" s="56"/>
    </row>
    <row r="2101" spans="11:12">
      <c r="K2101" s="55"/>
      <c r="L2101" s="56"/>
    </row>
    <row r="2102" spans="11:12">
      <c r="K2102" s="55"/>
      <c r="L2102" s="56"/>
    </row>
    <row r="2103" spans="11:12">
      <c r="K2103" s="55"/>
      <c r="L2103" s="56"/>
    </row>
    <row r="2104" spans="11:12">
      <c r="K2104" s="55"/>
      <c r="L2104" s="56"/>
    </row>
    <row r="2105" spans="11:12">
      <c r="K2105" s="55"/>
      <c r="L2105" s="56"/>
    </row>
    <row r="2106" spans="11:12">
      <c r="K2106" s="55"/>
      <c r="L2106" s="56"/>
    </row>
    <row r="2107" spans="11:12">
      <c r="K2107" s="55"/>
      <c r="L2107" s="56"/>
    </row>
    <row r="2108" spans="11:12">
      <c r="K2108" s="55"/>
      <c r="L2108" s="56"/>
    </row>
    <row r="2109" spans="11:12">
      <c r="K2109" s="55"/>
      <c r="L2109" s="56"/>
    </row>
    <row r="2110" spans="11:12">
      <c r="K2110" s="55"/>
      <c r="L2110" s="56"/>
    </row>
    <row r="2111" spans="11:12">
      <c r="K2111" s="55"/>
      <c r="L2111" s="56"/>
    </row>
    <row r="2112" spans="11:12">
      <c r="K2112" s="55"/>
      <c r="L2112" s="56"/>
    </row>
    <row r="2113" spans="11:12">
      <c r="K2113" s="55"/>
      <c r="L2113" s="56"/>
    </row>
    <row r="2114" spans="11:12">
      <c r="K2114" s="55"/>
      <c r="L2114" s="56"/>
    </row>
    <row r="2115" spans="11:12">
      <c r="K2115" s="55"/>
      <c r="L2115" s="56"/>
    </row>
    <row r="2116" spans="11:12">
      <c r="K2116" s="55"/>
      <c r="L2116" s="56"/>
    </row>
    <row r="2117" spans="11:12">
      <c r="K2117" s="55"/>
      <c r="L2117" s="56"/>
    </row>
    <row r="2118" spans="11:12">
      <c r="K2118" s="55"/>
      <c r="L2118" s="56"/>
    </row>
    <row r="2119" spans="11:12">
      <c r="K2119" s="55"/>
      <c r="L2119" s="56"/>
    </row>
    <row r="2120" spans="11:12">
      <c r="K2120" s="55"/>
      <c r="L2120" s="56"/>
    </row>
    <row r="2121" spans="11:12">
      <c r="K2121" s="55"/>
      <c r="L2121" s="56"/>
    </row>
    <row r="2122" spans="11:12">
      <c r="K2122" s="55"/>
      <c r="L2122" s="56"/>
    </row>
    <row r="2123" spans="11:12">
      <c r="K2123" s="55"/>
      <c r="L2123" s="56"/>
    </row>
    <row r="2124" spans="11:12">
      <c r="K2124" s="55"/>
      <c r="L2124" s="56"/>
    </row>
    <row r="2125" spans="11:12">
      <c r="K2125" s="55"/>
      <c r="L2125" s="56"/>
    </row>
    <row r="2126" spans="11:12">
      <c r="K2126" s="55"/>
      <c r="L2126" s="56"/>
    </row>
    <row r="2127" spans="11:12">
      <c r="K2127" s="55"/>
      <c r="L2127" s="56"/>
    </row>
    <row r="2128" spans="11:12">
      <c r="K2128" s="55"/>
      <c r="L2128" s="56"/>
    </row>
    <row r="2129" spans="11:12">
      <c r="K2129" s="55"/>
      <c r="L2129" s="56"/>
    </row>
    <row r="2130" spans="11:12">
      <c r="K2130" s="55"/>
      <c r="L2130" s="56"/>
    </row>
    <row r="2131" spans="11:12">
      <c r="K2131" s="55"/>
      <c r="L2131" s="56"/>
    </row>
    <row r="2132" spans="11:12">
      <c r="K2132" s="55"/>
      <c r="L2132" s="56"/>
    </row>
    <row r="2133" spans="11:12">
      <c r="K2133" s="55"/>
      <c r="L2133" s="56"/>
    </row>
    <row r="2134" spans="11:12">
      <c r="K2134" s="55"/>
      <c r="L2134" s="56"/>
    </row>
    <row r="2135" spans="11:12">
      <c r="K2135" s="55"/>
      <c r="L2135" s="56"/>
    </row>
    <row r="2136" spans="11:12">
      <c r="K2136" s="55"/>
      <c r="L2136" s="56"/>
    </row>
    <row r="2137" spans="11:12">
      <c r="K2137" s="55"/>
      <c r="L2137" s="56"/>
    </row>
    <row r="2138" spans="11:12">
      <c r="K2138" s="55"/>
      <c r="L2138" s="56"/>
    </row>
    <row r="2139" spans="11:12">
      <c r="K2139" s="55"/>
      <c r="L2139" s="56"/>
    </row>
    <row r="2140" spans="11:12">
      <c r="K2140" s="55"/>
      <c r="L2140" s="56"/>
    </row>
    <row r="2141" spans="11:12">
      <c r="K2141" s="55"/>
      <c r="L2141" s="56"/>
    </row>
    <row r="2142" spans="11:12">
      <c r="K2142" s="55"/>
      <c r="L2142" s="56"/>
    </row>
    <row r="2143" spans="11:12">
      <c r="K2143" s="55"/>
      <c r="L2143" s="56"/>
    </row>
    <row r="2144" spans="11:12">
      <c r="K2144" s="55"/>
      <c r="L2144" s="56"/>
    </row>
    <row r="2145" spans="11:12">
      <c r="K2145" s="55"/>
      <c r="L2145" s="56"/>
    </row>
    <row r="2146" spans="11:12">
      <c r="K2146" s="55"/>
      <c r="L2146" s="56"/>
    </row>
    <row r="2147" spans="11:12">
      <c r="K2147" s="55"/>
      <c r="L2147" s="56"/>
    </row>
    <row r="2148" spans="11:12">
      <c r="K2148" s="55"/>
      <c r="L2148" s="56"/>
    </row>
    <row r="2149" spans="11:12">
      <c r="K2149" s="55"/>
      <c r="L2149" s="56"/>
    </row>
    <row r="2150" spans="11:12">
      <c r="K2150" s="55"/>
      <c r="L2150" s="56"/>
    </row>
    <row r="2151" spans="11:12">
      <c r="K2151" s="55"/>
      <c r="L2151" s="56"/>
    </row>
    <row r="2152" spans="11:12">
      <c r="K2152" s="55"/>
      <c r="L2152" s="56"/>
    </row>
    <row r="2153" spans="11:12">
      <c r="K2153" s="55"/>
      <c r="L2153" s="56"/>
    </row>
    <row r="2154" spans="11:12">
      <c r="K2154" s="55"/>
      <c r="L2154" s="56"/>
    </row>
    <row r="2155" spans="11:12">
      <c r="K2155" s="55"/>
      <c r="L2155" s="56"/>
    </row>
    <row r="2156" spans="11:12">
      <c r="K2156" s="55"/>
      <c r="L2156" s="56"/>
    </row>
    <row r="2157" spans="11:12">
      <c r="K2157" s="55"/>
      <c r="L2157" s="56"/>
    </row>
    <row r="2158" spans="11:12">
      <c r="K2158" s="55"/>
      <c r="L2158" s="56"/>
    </row>
    <row r="2159" spans="11:12">
      <c r="K2159" s="55"/>
      <c r="L2159" s="56"/>
    </row>
    <row r="2160" spans="11:12">
      <c r="K2160" s="55"/>
      <c r="L2160" s="56"/>
    </row>
    <row r="2161" spans="11:12">
      <c r="K2161" s="55"/>
      <c r="L2161" s="56"/>
    </row>
    <row r="2162" spans="11:12">
      <c r="K2162" s="55"/>
      <c r="L2162" s="56"/>
    </row>
    <row r="2163" spans="11:12">
      <c r="K2163" s="55"/>
      <c r="L2163" s="56"/>
    </row>
    <row r="2164" spans="11:12">
      <c r="K2164" s="55"/>
      <c r="L2164" s="56"/>
    </row>
    <row r="2165" spans="11:12">
      <c r="K2165" s="55"/>
      <c r="L2165" s="56"/>
    </row>
    <row r="2166" spans="11:12">
      <c r="K2166" s="55"/>
      <c r="L2166" s="56"/>
    </row>
    <row r="2167" spans="11:12">
      <c r="K2167" s="55"/>
      <c r="L2167" s="56"/>
    </row>
    <row r="2168" spans="11:12">
      <c r="K2168" s="55"/>
      <c r="L2168" s="56"/>
    </row>
    <row r="2169" spans="11:12">
      <c r="K2169" s="55"/>
      <c r="L2169" s="56"/>
    </row>
    <row r="2170" spans="11:12">
      <c r="K2170" s="55"/>
      <c r="L2170" s="56"/>
    </row>
    <row r="2171" spans="11:12">
      <c r="K2171" s="55"/>
      <c r="L2171" s="56"/>
    </row>
    <row r="2172" spans="11:12">
      <c r="K2172" s="55"/>
      <c r="L2172" s="56"/>
    </row>
    <row r="2173" spans="11:12">
      <c r="K2173" s="55"/>
      <c r="L2173" s="56"/>
    </row>
    <row r="2174" spans="11:12">
      <c r="K2174" s="55"/>
      <c r="L2174" s="56"/>
    </row>
    <row r="2175" spans="11:12">
      <c r="K2175" s="55"/>
      <c r="L2175" s="56"/>
    </row>
    <row r="2176" spans="11:12">
      <c r="K2176" s="55"/>
      <c r="L2176" s="56"/>
    </row>
    <row r="2177" spans="11:12">
      <c r="K2177" s="55"/>
      <c r="L2177" s="56"/>
    </row>
    <row r="2178" spans="11:12">
      <c r="K2178" s="55"/>
      <c r="L2178" s="56"/>
    </row>
    <row r="2179" spans="11:12">
      <c r="K2179" s="55"/>
      <c r="L2179" s="56"/>
    </row>
    <row r="2180" spans="11:12">
      <c r="K2180" s="55"/>
      <c r="L2180" s="56"/>
    </row>
    <row r="2181" spans="11:12">
      <c r="K2181" s="55"/>
      <c r="L2181" s="56"/>
    </row>
  </sheetData>
  <mergeCells count="11">
    <mergeCell ref="A5:C5"/>
    <mergeCell ref="T5:X5"/>
    <mergeCell ref="Y5:AC5"/>
    <mergeCell ref="AD5:AH5"/>
    <mergeCell ref="AI5:AM5"/>
    <mergeCell ref="BM5:BQ5"/>
    <mergeCell ref="AN5:AR5"/>
    <mergeCell ref="AS5:AW5"/>
    <mergeCell ref="AX5:BB5"/>
    <mergeCell ref="BC5:BG5"/>
    <mergeCell ref="BH5:BL5"/>
  </mergeCells>
  <phoneticPr fontId="0" type="noConversion"/>
  <dataValidations xWindow="402" yWindow="549" count="25">
    <dataValidation type="date" operator="greaterThan" allowBlank="1" showInputMessage="1" showErrorMessage="1" errorTitle="Last trading date" error="Please enter a valid date." sqref="I8:I205 P7:Q205">
      <formula1>1</formula1>
    </dataValidation>
    <dataValidation type="list" allowBlank="1" showInputMessage="1" showErrorMessage="1" sqref="D2">
      <formula1>Market_Maker</formula1>
    </dataValidation>
    <dataValidation type="list" errorStyle="information" allowBlank="1" showInputMessage="1" sqref="I2">
      <formula1>TradingCurrencies</formula1>
    </dataValidation>
    <dataValidation type="list" errorStyle="information" allowBlank="1" showInputMessage="1" sqref="G2">
      <formula1>ExcersizeTypes</formula1>
    </dataValidation>
    <dataValidation type="list" errorStyle="information" allowBlank="1" showInputMessage="1" sqref="C2">
      <formula1>StarCAM_Issuers</formula1>
    </dataValidation>
    <dataValidation type="list" errorStyle="information" showInputMessage="1" sqref="B2">
      <formula1>StarCAM_Exchanges</formula1>
    </dataValidation>
    <dataValidation errorStyle="information" allowBlank="1" showInputMessage="1" sqref="J2"/>
    <dataValidation type="list" errorStyle="information" allowBlank="1" showInputMessage="1" sqref="F2">
      <formula1>SettlementTypes</formula1>
    </dataValidation>
    <dataValidation type="list" errorStyle="information" showInputMessage="1" sqref="A2">
      <formula1>InstrumentSubType</formula1>
    </dataValidation>
    <dataValidation type="date" operator="greaterThan" allowBlank="1" showInputMessage="1" showErrorMessage="1" errorTitle="Listing Date" error="Must be a future trading date." sqref="H2">
      <formula1>TODAY()</formula1>
    </dataValidation>
    <dataValidation type="whole" operator="greaterThan" allowBlank="1" showInputMessage="1" showErrorMessage="1" sqref="E2">
      <formula1>0</formula1>
    </dataValidation>
    <dataValidation type="list" allowBlank="1" showInputMessage="1" showErrorMessage="1" errorTitle="Incorrect Asset class" sqref="T7:T205 AD7:AD205 Y7:Y205 AI7:AI205 AN7:AN205 AX7:AX205 BC7:BC205 BH7:BH205 BM7:BM205">
      <formula1>WC_Asset_Classes</formula1>
    </dataValidation>
    <dataValidation type="decimal" operator="greaterThanOrEqual" allowBlank="1" showInputMessage="1" showErrorMessage="1" sqref="X7:X205 BQ7:BQ205 AC7:AC205 AH7:AH205 AM7:AM205 AR7:AR205 AW7:AW205 BB7:BB205 BG7:BG205 BL7:BL205">
      <formula1>0</formula1>
    </dataValidation>
    <dataValidation type="date" operator="greaterThanOrEqual" allowBlank="1" showInputMessage="1" showErrorMessage="1" errorTitle="Last trading date" error="Please enter a valid date." sqref="I7:J7 H7:H205">
      <formula1>$H$2</formula1>
    </dataValidation>
    <dataValidation type="date" operator="greaterThan" allowBlank="1" showInputMessage="1" showErrorMessage="1" errorTitle="Expiration date" error="Please enter a valid date." sqref="J8:J205">
      <formula1>$H$2</formula1>
    </dataValidation>
    <dataValidation type="list" showInputMessage="1" showErrorMessage="1" errorTitle="Incorrect Underlying Instrument" error="Please select an underlying instrument from the dropdown menu." sqref="BN7:BN205 BI7:BI205 BD7:BD205 AY7:AY205 AT7:AT205 AO7:AO205 AJ7:AJ205 AE7:AE205 Z7:Z205 U7:U205">
      <formula1>OFFSET(INDIRECT("WC_"&amp;T7),1,0,COUNTA(INDIRECT("WC_"&amp;T7&amp;"_Column"))-1,1)</formula1>
    </dataValidation>
    <dataValidation type="whole" operator="greaterThan" allowBlank="1" showInputMessage="1" showErrorMessage="1" errorTitle="Number of issued instruments" error="Plese enter a whole number over zero." sqref="K7:K205">
      <formula1>0</formula1>
    </dataValidation>
    <dataValidation type="list" allowBlank="1" showInputMessage="1" showErrorMessage="1" sqref="G7:G205">
      <formula1>InstrumentCurrencies</formula1>
    </dataValidation>
    <dataValidation type="decimal" operator="greaterThan" allowBlank="1" showInputMessage="1" showErrorMessage="1" errorTitle="Instrument per underlying" error="Enter a number over zero." sqref="F7:F205">
      <formula1>0</formula1>
    </dataValidation>
    <dataValidation type="decimal" operator="greaterThan" allowBlank="1" showInputMessage="1" showErrorMessage="1" errorTitle="Level" error="Plese enter a value over zero._x000a_" sqref="M7:O205">
      <formula1>0</formula1>
    </dataValidation>
    <dataValidation type="list" showInputMessage="1" showErrorMessage="1" sqref="E7:E205">
      <formula1>Direction</formula1>
    </dataValidation>
    <dataValidation type="textLength" operator="lessThanOrEqual" allowBlank="1" showInputMessage="1" showErrorMessage="1" errorTitle="Last trading date" error="Please enter a valid date." sqref="L7:L205">
      <formula1>200</formula1>
    </dataValidation>
    <dataValidation operator="greaterThan" allowBlank="1" showInputMessage="1" showErrorMessage="1" errorTitle="Last trading date" error="Please enter a valid date." sqref="R7:S205"/>
    <dataValidation type="list" allowBlank="1" showInputMessage="1" sqref="AS7:AS205">
      <formula1>WC_Asset_Classes</formula1>
    </dataValidation>
    <dataValidation type="list" errorStyle="information" showInputMessage="1" sqref="L2">
      <formula1>EUSIPA_Code</formula1>
    </dataValidation>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AB106"/>
  <sheetViews>
    <sheetView zoomScaleNormal="100" zoomScaleSheetLayoutView="55" workbookViewId="0">
      <pane xSplit="4" ySplit="6" topLeftCell="E7" activePane="bottomRight" state="frozen"/>
      <selection pane="topRight" activeCell="E1" sqref="E1"/>
      <selection pane="bottomLeft" activeCell="A7" sqref="A7"/>
      <selection pane="bottomRight" activeCell="C2" sqref="C2"/>
    </sheetView>
  </sheetViews>
  <sheetFormatPr defaultColWidth="9.109375" defaultRowHeight="13.2"/>
  <cols>
    <col min="1" max="1" width="18.109375" style="55" customWidth="1"/>
    <col min="2" max="2" width="21.109375" style="55" customWidth="1"/>
    <col min="3" max="3" width="34.6640625" style="55" customWidth="1"/>
    <col min="4" max="4" width="13.44140625" style="55" bestFit="1" customWidth="1"/>
    <col min="5" max="5" width="16.109375" style="55" bestFit="1" customWidth="1"/>
    <col min="6" max="6" width="22.33203125" style="55" bestFit="1" customWidth="1"/>
    <col min="7" max="7" width="17.33203125" style="55" customWidth="1"/>
    <col min="8" max="8" width="14.6640625" style="55" customWidth="1"/>
    <col min="9" max="9" width="15.5546875" style="55" customWidth="1"/>
    <col min="10" max="10" width="15.33203125" style="55" customWidth="1"/>
    <col min="11" max="11" width="12.5546875" style="55" customWidth="1"/>
    <col min="12" max="13" width="12.44140625" style="55" customWidth="1"/>
    <col min="14" max="14" width="18" style="55" customWidth="1"/>
    <col min="15" max="15" width="17.44140625" style="79" customWidth="1"/>
    <col min="16" max="16" width="17.88671875" style="99" bestFit="1" customWidth="1"/>
    <col min="17" max="17" width="18" style="55" customWidth="1"/>
    <col min="18" max="19" width="18" style="79" customWidth="1"/>
    <col min="20" max="20" width="15" style="79" customWidth="1"/>
    <col min="21" max="21" width="14.33203125" style="79" customWidth="1"/>
    <col min="22" max="22" width="13.88671875" style="55" customWidth="1"/>
    <col min="23" max="16384" width="9.109375" style="55"/>
  </cols>
  <sheetData>
    <row r="1" spans="1:28" ht="26.4">
      <c r="A1" s="76" t="s">
        <v>1</v>
      </c>
      <c r="B1" s="76" t="s">
        <v>334</v>
      </c>
      <c r="C1" s="76" t="s">
        <v>2</v>
      </c>
      <c r="D1" s="77" t="s">
        <v>318</v>
      </c>
      <c r="E1" s="78" t="s">
        <v>421</v>
      </c>
      <c r="F1" s="77" t="s">
        <v>323</v>
      </c>
      <c r="G1" s="76" t="s">
        <v>274</v>
      </c>
      <c r="H1" s="77" t="s">
        <v>444</v>
      </c>
      <c r="I1" s="76" t="s">
        <v>1303</v>
      </c>
      <c r="J1" s="76" t="s">
        <v>1304</v>
      </c>
      <c r="N1" s="99"/>
      <c r="O1" s="55"/>
      <c r="P1" s="55"/>
      <c r="Q1" s="79"/>
      <c r="U1" s="55"/>
    </row>
    <row r="2" spans="1:28" ht="13.5" customHeight="1">
      <c r="A2" s="1"/>
      <c r="B2" s="64"/>
      <c r="C2" s="64"/>
      <c r="D2" s="64"/>
      <c r="E2" s="65"/>
      <c r="F2" s="64"/>
      <c r="G2" s="4"/>
      <c r="H2" s="95" t="e">
        <f>IF(C2="-","",VLOOKUP(C2,CouponBondIssuersTable,2,0))</f>
        <v>#N/A</v>
      </c>
      <c r="I2" s="95" t="str">
        <f>IF(D2="-","",IFERROR(VLOOKUP(D2,CouponLeadManagersTable,2,0),""))</f>
        <v/>
      </c>
      <c r="J2" s="95" t="str">
        <f>IF(D2="-","",IFERROR(VLOOKUP(D2,CouponLeadManagersTable,3,0),""))</f>
        <v/>
      </c>
      <c r="K2" s="66"/>
      <c r="L2" s="66"/>
      <c r="M2" s="66"/>
      <c r="N2" s="99"/>
      <c r="P2" s="55"/>
    </row>
    <row r="3" spans="1:28">
      <c r="A3" s="66"/>
      <c r="B3" s="66"/>
      <c r="C3" s="66"/>
      <c r="D3" s="66"/>
      <c r="E3" s="66"/>
      <c r="F3" s="66"/>
      <c r="G3" s="68"/>
      <c r="H3" s="66"/>
      <c r="I3" s="66"/>
      <c r="J3" s="66"/>
      <c r="K3" s="66"/>
      <c r="L3" s="66"/>
      <c r="M3" s="66"/>
    </row>
    <row r="4" spans="1:28">
      <c r="A4" s="6" t="s">
        <v>275</v>
      </c>
      <c r="G4" s="56"/>
    </row>
    <row r="5" spans="1:28">
      <c r="A5" s="57"/>
      <c r="G5" s="56"/>
    </row>
    <row r="6" spans="1:28" ht="39.75" customHeight="1">
      <c r="A6" s="77" t="s">
        <v>276</v>
      </c>
      <c r="B6" s="76" t="s">
        <v>278</v>
      </c>
      <c r="C6" s="77" t="s">
        <v>277</v>
      </c>
      <c r="D6" s="77" t="s">
        <v>11</v>
      </c>
      <c r="E6" s="76" t="s">
        <v>273</v>
      </c>
      <c r="F6" s="77" t="s">
        <v>392</v>
      </c>
      <c r="G6" s="77" t="s">
        <v>391</v>
      </c>
      <c r="H6" s="77" t="s">
        <v>566</v>
      </c>
      <c r="I6" s="77" t="s">
        <v>618</v>
      </c>
      <c r="J6" s="77" t="s">
        <v>324</v>
      </c>
      <c r="K6" s="77" t="s">
        <v>325</v>
      </c>
      <c r="L6" s="77" t="s">
        <v>326</v>
      </c>
      <c r="M6" s="77" t="s">
        <v>1142</v>
      </c>
      <c r="N6" s="77" t="s">
        <v>418</v>
      </c>
      <c r="O6" s="76" t="s">
        <v>328</v>
      </c>
      <c r="P6" s="100" t="s">
        <v>280</v>
      </c>
      <c r="Q6" s="78" t="s">
        <v>329</v>
      </c>
      <c r="R6" s="76" t="s">
        <v>330</v>
      </c>
      <c r="S6" s="81" t="s">
        <v>331</v>
      </c>
      <c r="T6" s="82" t="s">
        <v>304</v>
      </c>
      <c r="V6" s="79"/>
      <c r="Y6" s="79"/>
      <c r="Z6" s="79"/>
      <c r="AA6" s="79"/>
      <c r="AB6" s="79"/>
    </row>
    <row r="7" spans="1:28">
      <c r="A7" s="83"/>
      <c r="B7" s="83"/>
      <c r="C7" s="64"/>
      <c r="D7" s="64"/>
      <c r="E7" s="65"/>
      <c r="F7" s="64"/>
      <c r="G7" s="64"/>
      <c r="H7" s="64"/>
      <c r="I7" s="84"/>
      <c r="J7" s="64"/>
      <c r="K7" s="4"/>
      <c r="L7" s="4" t="str">
        <f>IF(R7&lt;&gt;"",R7,"")</f>
        <v/>
      </c>
      <c r="M7" s="4"/>
      <c r="N7" s="51"/>
      <c r="O7" s="65"/>
      <c r="P7" s="4"/>
      <c r="Q7" s="4" t="str">
        <f>IF(P7&lt;&gt;"",P7,"")</f>
        <v/>
      </c>
      <c r="R7" s="4"/>
      <c r="S7" s="4"/>
      <c r="T7" s="85"/>
      <c r="V7" s="79"/>
      <c r="Y7" s="79"/>
      <c r="Z7" s="79"/>
      <c r="AA7" s="79"/>
      <c r="AB7" s="79"/>
    </row>
    <row r="8" spans="1:28" s="66" customFormat="1">
      <c r="A8" s="83"/>
      <c r="B8" s="83"/>
      <c r="C8" s="64"/>
      <c r="D8" s="64"/>
      <c r="E8" s="64"/>
      <c r="F8" s="64"/>
      <c r="G8" s="64"/>
      <c r="H8" s="64"/>
      <c r="I8" s="84"/>
      <c r="J8" s="64"/>
      <c r="K8" s="4"/>
      <c r="L8" s="4" t="str">
        <f t="shared" ref="L8:L71" si="0">IF(R8&lt;&gt;"",R8,"")</f>
        <v/>
      </c>
      <c r="M8" s="4"/>
      <c r="N8" s="51"/>
      <c r="O8" s="65"/>
      <c r="P8" s="4"/>
      <c r="Q8" s="4" t="str">
        <f t="shared" ref="Q8:Q71" si="1">IF(P8&lt;&gt;"",P8,"")</f>
        <v/>
      </c>
      <c r="R8" s="4"/>
      <c r="S8" s="4"/>
      <c r="T8" s="85"/>
      <c r="V8" s="80"/>
      <c r="W8" s="80"/>
      <c r="X8" s="80"/>
      <c r="Y8" s="80"/>
    </row>
    <row r="9" spans="1:28" s="66" customFormat="1">
      <c r="A9" s="83"/>
      <c r="B9" s="83"/>
      <c r="C9" s="64"/>
      <c r="D9" s="64"/>
      <c r="E9" s="64"/>
      <c r="F9" s="64"/>
      <c r="G9" s="64"/>
      <c r="H9" s="64"/>
      <c r="I9" s="84"/>
      <c r="J9" s="64"/>
      <c r="K9" s="4"/>
      <c r="L9" s="4" t="str">
        <f t="shared" si="0"/>
        <v/>
      </c>
      <c r="M9" s="4"/>
      <c r="N9" s="51"/>
      <c r="O9" s="65"/>
      <c r="P9" s="4"/>
      <c r="Q9" s="4" t="str">
        <f t="shared" si="1"/>
        <v/>
      </c>
      <c r="R9" s="4"/>
      <c r="S9" s="4"/>
      <c r="T9" s="85"/>
      <c r="V9" s="80"/>
      <c r="W9" s="80"/>
      <c r="X9" s="80"/>
      <c r="Y9" s="80"/>
    </row>
    <row r="10" spans="1:28">
      <c r="A10" s="83"/>
      <c r="B10" s="83"/>
      <c r="C10" s="64"/>
      <c r="D10" s="64"/>
      <c r="E10" s="64"/>
      <c r="F10" s="64"/>
      <c r="G10" s="64"/>
      <c r="H10" s="64"/>
      <c r="I10" s="84"/>
      <c r="J10" s="64"/>
      <c r="K10" s="4"/>
      <c r="L10" s="4" t="str">
        <f t="shared" si="0"/>
        <v/>
      </c>
      <c r="M10" s="4"/>
      <c r="N10" s="51"/>
      <c r="O10" s="65"/>
      <c r="P10" s="4"/>
      <c r="Q10" s="4" t="str">
        <f t="shared" si="1"/>
        <v/>
      </c>
      <c r="R10" s="4"/>
      <c r="S10" s="4"/>
      <c r="T10" s="85"/>
    </row>
    <row r="11" spans="1:28">
      <c r="A11" s="83"/>
      <c r="B11" s="83"/>
      <c r="C11" s="64"/>
      <c r="D11" s="64"/>
      <c r="E11" s="64"/>
      <c r="F11" s="64"/>
      <c r="G11" s="64"/>
      <c r="H11" s="64"/>
      <c r="I11" s="84"/>
      <c r="J11" s="64"/>
      <c r="K11" s="4"/>
      <c r="L11" s="4" t="str">
        <f t="shared" si="0"/>
        <v/>
      </c>
      <c r="M11" s="4"/>
      <c r="N11" s="51"/>
      <c r="O11" s="65"/>
      <c r="P11" s="4"/>
      <c r="Q11" s="4" t="str">
        <f t="shared" si="1"/>
        <v/>
      </c>
      <c r="R11" s="4"/>
      <c r="S11" s="4"/>
      <c r="T11" s="85"/>
      <c r="V11" s="67"/>
      <c r="W11" s="67"/>
    </row>
    <row r="12" spans="1:28">
      <c r="A12" s="83"/>
      <c r="B12" s="83"/>
      <c r="C12" s="64"/>
      <c r="D12" s="64"/>
      <c r="E12" s="64"/>
      <c r="F12" s="64"/>
      <c r="G12" s="64"/>
      <c r="H12" s="64"/>
      <c r="I12" s="84"/>
      <c r="J12" s="64"/>
      <c r="K12" s="4"/>
      <c r="L12" s="4" t="str">
        <f t="shared" si="0"/>
        <v/>
      </c>
      <c r="M12" s="4"/>
      <c r="N12" s="51"/>
      <c r="O12" s="65"/>
      <c r="P12" s="4"/>
      <c r="Q12" s="4" t="str">
        <f t="shared" si="1"/>
        <v/>
      </c>
      <c r="R12" s="4"/>
      <c r="S12" s="4"/>
      <c r="T12" s="85"/>
      <c r="V12" s="67"/>
      <c r="W12" s="67"/>
    </row>
    <row r="13" spans="1:28" ht="12.75" customHeight="1">
      <c r="A13" s="83"/>
      <c r="B13" s="83"/>
      <c r="C13" s="64"/>
      <c r="D13" s="64"/>
      <c r="E13" s="64"/>
      <c r="F13" s="64"/>
      <c r="G13" s="64"/>
      <c r="H13" s="64"/>
      <c r="I13" s="84"/>
      <c r="J13" s="64"/>
      <c r="K13" s="4"/>
      <c r="L13" s="4" t="str">
        <f t="shared" si="0"/>
        <v/>
      </c>
      <c r="M13" s="4"/>
      <c r="N13" s="51"/>
      <c r="O13" s="65"/>
      <c r="P13" s="4"/>
      <c r="Q13" s="4" t="str">
        <f t="shared" si="1"/>
        <v/>
      </c>
      <c r="R13" s="4"/>
      <c r="S13" s="4"/>
      <c r="T13" s="85"/>
      <c r="U13" s="101"/>
      <c r="V13" s="102"/>
      <c r="W13" s="103"/>
    </row>
    <row r="14" spans="1:28">
      <c r="A14" s="83"/>
      <c r="B14" s="83"/>
      <c r="C14" s="64"/>
      <c r="D14" s="64"/>
      <c r="E14" s="64"/>
      <c r="F14" s="64"/>
      <c r="G14" s="64"/>
      <c r="H14" s="64"/>
      <c r="I14" s="84"/>
      <c r="J14" s="64"/>
      <c r="K14" s="4"/>
      <c r="L14" s="4" t="str">
        <f t="shared" si="0"/>
        <v/>
      </c>
      <c r="M14" s="4"/>
      <c r="N14" s="51"/>
      <c r="O14" s="65"/>
      <c r="P14" s="4"/>
      <c r="Q14" s="4" t="str">
        <f t="shared" si="1"/>
        <v/>
      </c>
      <c r="R14" s="4"/>
      <c r="S14" s="4"/>
      <c r="T14" s="85"/>
      <c r="V14" s="67"/>
      <c r="W14" s="67"/>
    </row>
    <row r="15" spans="1:28">
      <c r="A15" s="83"/>
      <c r="B15" s="83"/>
      <c r="C15" s="64"/>
      <c r="D15" s="64"/>
      <c r="E15" s="64"/>
      <c r="F15" s="64"/>
      <c r="G15" s="64"/>
      <c r="H15" s="64"/>
      <c r="I15" s="84"/>
      <c r="J15" s="64"/>
      <c r="K15" s="4"/>
      <c r="L15" s="4" t="str">
        <f t="shared" si="0"/>
        <v/>
      </c>
      <c r="M15" s="4"/>
      <c r="N15" s="51"/>
      <c r="O15" s="65"/>
      <c r="P15" s="4"/>
      <c r="Q15" s="4" t="str">
        <f t="shared" si="1"/>
        <v/>
      </c>
      <c r="R15" s="4"/>
      <c r="S15" s="4"/>
      <c r="T15" s="85"/>
    </row>
    <row r="16" spans="1:28">
      <c r="A16" s="83"/>
      <c r="B16" s="83"/>
      <c r="C16" s="64"/>
      <c r="D16" s="64"/>
      <c r="E16" s="64"/>
      <c r="F16" s="64"/>
      <c r="G16" s="64"/>
      <c r="H16" s="64"/>
      <c r="I16" s="84"/>
      <c r="J16" s="64"/>
      <c r="K16" s="4"/>
      <c r="L16" s="4" t="str">
        <f t="shared" si="0"/>
        <v/>
      </c>
      <c r="M16" s="4"/>
      <c r="N16" s="51"/>
      <c r="O16" s="65"/>
      <c r="P16" s="4"/>
      <c r="Q16" s="4" t="str">
        <f t="shared" si="1"/>
        <v/>
      </c>
      <c r="R16" s="4"/>
      <c r="S16" s="4"/>
      <c r="T16" s="85"/>
    </row>
    <row r="17" spans="1:20">
      <c r="A17" s="83"/>
      <c r="B17" s="83"/>
      <c r="C17" s="64"/>
      <c r="D17" s="64"/>
      <c r="E17" s="64"/>
      <c r="F17" s="64"/>
      <c r="G17" s="64"/>
      <c r="H17" s="64"/>
      <c r="I17" s="84"/>
      <c r="J17" s="64"/>
      <c r="K17" s="4"/>
      <c r="L17" s="4" t="str">
        <f t="shared" si="0"/>
        <v/>
      </c>
      <c r="M17" s="4"/>
      <c r="N17" s="51"/>
      <c r="O17" s="65"/>
      <c r="P17" s="4"/>
      <c r="Q17" s="4" t="str">
        <f t="shared" si="1"/>
        <v/>
      </c>
      <c r="R17" s="4"/>
      <c r="S17" s="4"/>
      <c r="T17" s="85"/>
    </row>
    <row r="18" spans="1:20">
      <c r="A18" s="83"/>
      <c r="B18" s="83"/>
      <c r="C18" s="64"/>
      <c r="D18" s="64"/>
      <c r="E18" s="64"/>
      <c r="F18" s="64"/>
      <c r="G18" s="64"/>
      <c r="H18" s="64"/>
      <c r="I18" s="84"/>
      <c r="J18" s="64"/>
      <c r="K18" s="4"/>
      <c r="L18" s="4" t="str">
        <f t="shared" si="0"/>
        <v/>
      </c>
      <c r="M18" s="4"/>
      <c r="N18" s="51"/>
      <c r="O18" s="65"/>
      <c r="P18" s="4"/>
      <c r="Q18" s="4" t="str">
        <f t="shared" si="1"/>
        <v/>
      </c>
      <c r="R18" s="4"/>
      <c r="S18" s="4"/>
      <c r="T18" s="85"/>
    </row>
    <row r="19" spans="1:20">
      <c r="A19" s="83"/>
      <c r="B19" s="83"/>
      <c r="C19" s="64"/>
      <c r="D19" s="64"/>
      <c r="E19" s="64"/>
      <c r="F19" s="64"/>
      <c r="G19" s="64"/>
      <c r="H19" s="64"/>
      <c r="I19" s="84"/>
      <c r="J19" s="64"/>
      <c r="K19" s="4"/>
      <c r="L19" s="4" t="str">
        <f t="shared" si="0"/>
        <v/>
      </c>
      <c r="M19" s="4"/>
      <c r="N19" s="51"/>
      <c r="O19" s="65"/>
      <c r="P19" s="4"/>
      <c r="Q19" s="4" t="str">
        <f t="shared" si="1"/>
        <v/>
      </c>
      <c r="R19" s="4"/>
      <c r="S19" s="4"/>
      <c r="T19" s="85"/>
    </row>
    <row r="20" spans="1:20">
      <c r="A20" s="83"/>
      <c r="B20" s="83"/>
      <c r="C20" s="64"/>
      <c r="D20" s="64"/>
      <c r="E20" s="64"/>
      <c r="F20" s="64"/>
      <c r="G20" s="64"/>
      <c r="H20" s="64"/>
      <c r="I20" s="84"/>
      <c r="J20" s="64"/>
      <c r="K20" s="4"/>
      <c r="L20" s="4" t="str">
        <f t="shared" si="0"/>
        <v/>
      </c>
      <c r="M20" s="4"/>
      <c r="N20" s="51"/>
      <c r="O20" s="65"/>
      <c r="P20" s="4"/>
      <c r="Q20" s="4" t="str">
        <f t="shared" si="1"/>
        <v/>
      </c>
      <c r="R20" s="4"/>
      <c r="S20" s="4"/>
      <c r="T20" s="85"/>
    </row>
    <row r="21" spans="1:20">
      <c r="A21" s="83"/>
      <c r="B21" s="83"/>
      <c r="C21" s="64"/>
      <c r="D21" s="64"/>
      <c r="E21" s="64"/>
      <c r="F21" s="64"/>
      <c r="G21" s="64"/>
      <c r="H21" s="64"/>
      <c r="I21" s="84"/>
      <c r="J21" s="64"/>
      <c r="K21" s="4"/>
      <c r="L21" s="4" t="str">
        <f t="shared" si="0"/>
        <v/>
      </c>
      <c r="M21" s="4"/>
      <c r="N21" s="51"/>
      <c r="O21" s="65"/>
      <c r="P21" s="4"/>
      <c r="Q21" s="4" t="str">
        <f t="shared" si="1"/>
        <v/>
      </c>
      <c r="R21" s="4"/>
      <c r="S21" s="4"/>
      <c r="T21" s="85"/>
    </row>
    <row r="22" spans="1:20">
      <c r="A22" s="83"/>
      <c r="B22" s="83"/>
      <c r="C22" s="64"/>
      <c r="D22" s="64"/>
      <c r="E22" s="64"/>
      <c r="F22" s="64"/>
      <c r="G22" s="64"/>
      <c r="H22" s="64"/>
      <c r="I22" s="84"/>
      <c r="J22" s="64"/>
      <c r="K22" s="4"/>
      <c r="L22" s="4" t="str">
        <f t="shared" si="0"/>
        <v/>
      </c>
      <c r="M22" s="4"/>
      <c r="N22" s="51"/>
      <c r="O22" s="65"/>
      <c r="P22" s="4"/>
      <c r="Q22" s="4" t="str">
        <f t="shared" si="1"/>
        <v/>
      </c>
      <c r="R22" s="4"/>
      <c r="S22" s="4"/>
      <c r="T22" s="85"/>
    </row>
    <row r="23" spans="1:20">
      <c r="A23" s="83"/>
      <c r="B23" s="83"/>
      <c r="C23" s="64"/>
      <c r="D23" s="64"/>
      <c r="E23" s="64"/>
      <c r="F23" s="64"/>
      <c r="G23" s="64"/>
      <c r="H23" s="64"/>
      <c r="I23" s="84"/>
      <c r="J23" s="64"/>
      <c r="K23" s="4"/>
      <c r="L23" s="4" t="str">
        <f t="shared" si="0"/>
        <v/>
      </c>
      <c r="M23" s="4"/>
      <c r="N23" s="51"/>
      <c r="O23" s="65"/>
      <c r="P23" s="4"/>
      <c r="Q23" s="4" t="str">
        <f t="shared" si="1"/>
        <v/>
      </c>
      <c r="R23" s="4"/>
      <c r="S23" s="4"/>
      <c r="T23" s="85"/>
    </row>
    <row r="24" spans="1:20">
      <c r="A24" s="83"/>
      <c r="B24" s="83"/>
      <c r="C24" s="64"/>
      <c r="D24" s="64"/>
      <c r="E24" s="64"/>
      <c r="F24" s="64"/>
      <c r="G24" s="64"/>
      <c r="H24" s="64"/>
      <c r="I24" s="84"/>
      <c r="J24" s="64"/>
      <c r="K24" s="4"/>
      <c r="L24" s="4" t="str">
        <f t="shared" si="0"/>
        <v/>
      </c>
      <c r="M24" s="4"/>
      <c r="N24" s="51"/>
      <c r="O24" s="65"/>
      <c r="P24" s="4"/>
      <c r="Q24" s="4" t="str">
        <f t="shared" si="1"/>
        <v/>
      </c>
      <c r="R24" s="4"/>
      <c r="S24" s="4"/>
      <c r="T24" s="85"/>
    </row>
    <row r="25" spans="1:20">
      <c r="A25" s="83"/>
      <c r="B25" s="83"/>
      <c r="C25" s="64"/>
      <c r="D25" s="64"/>
      <c r="E25" s="64"/>
      <c r="F25" s="64"/>
      <c r="G25" s="64"/>
      <c r="H25" s="64"/>
      <c r="I25" s="84"/>
      <c r="J25" s="64"/>
      <c r="K25" s="4"/>
      <c r="L25" s="4" t="str">
        <f t="shared" si="0"/>
        <v/>
      </c>
      <c r="M25" s="4"/>
      <c r="N25" s="51"/>
      <c r="O25" s="65"/>
      <c r="P25" s="4"/>
      <c r="Q25" s="4" t="str">
        <f t="shared" si="1"/>
        <v/>
      </c>
      <c r="R25" s="4"/>
      <c r="S25" s="4"/>
      <c r="T25" s="85"/>
    </row>
    <row r="26" spans="1:20">
      <c r="A26" s="83"/>
      <c r="B26" s="83"/>
      <c r="C26" s="64"/>
      <c r="D26" s="64"/>
      <c r="E26" s="64"/>
      <c r="F26" s="64"/>
      <c r="G26" s="64"/>
      <c r="H26" s="64"/>
      <c r="I26" s="84"/>
      <c r="J26" s="64"/>
      <c r="K26" s="4"/>
      <c r="L26" s="4" t="str">
        <f t="shared" si="0"/>
        <v/>
      </c>
      <c r="M26" s="4"/>
      <c r="N26" s="51"/>
      <c r="O26" s="65"/>
      <c r="P26" s="4"/>
      <c r="Q26" s="4" t="str">
        <f t="shared" si="1"/>
        <v/>
      </c>
      <c r="R26" s="4"/>
      <c r="S26" s="4"/>
      <c r="T26" s="85"/>
    </row>
    <row r="27" spans="1:20">
      <c r="A27" s="83"/>
      <c r="B27" s="83"/>
      <c r="C27" s="64"/>
      <c r="D27" s="64"/>
      <c r="E27" s="64"/>
      <c r="F27" s="64"/>
      <c r="G27" s="64"/>
      <c r="H27" s="64"/>
      <c r="I27" s="84"/>
      <c r="J27" s="64"/>
      <c r="K27" s="4"/>
      <c r="L27" s="4" t="str">
        <f t="shared" si="0"/>
        <v/>
      </c>
      <c r="M27" s="4"/>
      <c r="N27" s="51"/>
      <c r="O27" s="65"/>
      <c r="P27" s="4"/>
      <c r="Q27" s="4" t="str">
        <f t="shared" si="1"/>
        <v/>
      </c>
      <c r="R27" s="4"/>
      <c r="S27" s="4"/>
      <c r="T27" s="85"/>
    </row>
    <row r="28" spans="1:20">
      <c r="A28" s="83"/>
      <c r="B28" s="83"/>
      <c r="C28" s="64"/>
      <c r="D28" s="64"/>
      <c r="E28" s="64"/>
      <c r="F28" s="64"/>
      <c r="G28" s="64"/>
      <c r="H28" s="64"/>
      <c r="I28" s="84"/>
      <c r="J28" s="64"/>
      <c r="K28" s="4"/>
      <c r="L28" s="4" t="str">
        <f t="shared" si="0"/>
        <v/>
      </c>
      <c r="M28" s="4"/>
      <c r="N28" s="51"/>
      <c r="O28" s="65"/>
      <c r="P28" s="4"/>
      <c r="Q28" s="4" t="str">
        <f t="shared" si="1"/>
        <v/>
      </c>
      <c r="R28" s="4"/>
      <c r="S28" s="4"/>
      <c r="T28" s="85"/>
    </row>
    <row r="29" spans="1:20">
      <c r="A29" s="83"/>
      <c r="B29" s="83"/>
      <c r="C29" s="64"/>
      <c r="D29" s="64"/>
      <c r="E29" s="64"/>
      <c r="F29" s="64"/>
      <c r="G29" s="64"/>
      <c r="H29" s="64"/>
      <c r="I29" s="84"/>
      <c r="J29" s="64"/>
      <c r="K29" s="4"/>
      <c r="L29" s="4" t="str">
        <f t="shared" si="0"/>
        <v/>
      </c>
      <c r="M29" s="4"/>
      <c r="N29" s="51"/>
      <c r="O29" s="65"/>
      <c r="P29" s="4"/>
      <c r="Q29" s="4" t="str">
        <f t="shared" si="1"/>
        <v/>
      </c>
      <c r="R29" s="4"/>
      <c r="S29" s="4"/>
      <c r="T29" s="85"/>
    </row>
    <row r="30" spans="1:20">
      <c r="A30" s="83"/>
      <c r="B30" s="83"/>
      <c r="C30" s="64"/>
      <c r="D30" s="64"/>
      <c r="E30" s="64"/>
      <c r="F30" s="64"/>
      <c r="G30" s="64"/>
      <c r="H30" s="64"/>
      <c r="I30" s="84"/>
      <c r="J30" s="64"/>
      <c r="K30" s="4"/>
      <c r="L30" s="4" t="str">
        <f t="shared" si="0"/>
        <v/>
      </c>
      <c r="M30" s="4"/>
      <c r="N30" s="51"/>
      <c r="O30" s="65"/>
      <c r="P30" s="4"/>
      <c r="Q30" s="4" t="str">
        <f t="shared" si="1"/>
        <v/>
      </c>
      <c r="R30" s="4"/>
      <c r="S30" s="4"/>
      <c r="T30" s="85"/>
    </row>
    <row r="31" spans="1:20">
      <c r="A31" s="83"/>
      <c r="B31" s="83"/>
      <c r="C31" s="64"/>
      <c r="D31" s="64"/>
      <c r="E31" s="64"/>
      <c r="F31" s="64"/>
      <c r="G31" s="64"/>
      <c r="H31" s="64"/>
      <c r="I31" s="84"/>
      <c r="J31" s="64"/>
      <c r="K31" s="4"/>
      <c r="L31" s="4" t="str">
        <f t="shared" si="0"/>
        <v/>
      </c>
      <c r="M31" s="4"/>
      <c r="N31" s="51"/>
      <c r="O31" s="65"/>
      <c r="P31" s="4"/>
      <c r="Q31" s="4" t="str">
        <f t="shared" si="1"/>
        <v/>
      </c>
      <c r="R31" s="4"/>
      <c r="S31" s="4"/>
      <c r="T31" s="85"/>
    </row>
    <row r="32" spans="1:20">
      <c r="A32" s="83"/>
      <c r="B32" s="83"/>
      <c r="C32" s="64"/>
      <c r="D32" s="64"/>
      <c r="E32" s="64"/>
      <c r="F32" s="64"/>
      <c r="G32" s="64"/>
      <c r="H32" s="64"/>
      <c r="I32" s="84"/>
      <c r="J32" s="64"/>
      <c r="K32" s="4"/>
      <c r="L32" s="4" t="str">
        <f t="shared" si="0"/>
        <v/>
      </c>
      <c r="M32" s="4"/>
      <c r="N32" s="51"/>
      <c r="O32" s="65"/>
      <c r="P32" s="4"/>
      <c r="Q32" s="4" t="str">
        <f t="shared" si="1"/>
        <v/>
      </c>
      <c r="R32" s="4"/>
      <c r="S32" s="4"/>
      <c r="T32" s="85"/>
    </row>
    <row r="33" spans="1:20">
      <c r="A33" s="83"/>
      <c r="B33" s="83"/>
      <c r="C33" s="64"/>
      <c r="D33" s="64"/>
      <c r="E33" s="64"/>
      <c r="F33" s="64"/>
      <c r="G33" s="64"/>
      <c r="H33" s="64"/>
      <c r="I33" s="84"/>
      <c r="J33" s="64"/>
      <c r="K33" s="4"/>
      <c r="L33" s="4" t="str">
        <f t="shared" si="0"/>
        <v/>
      </c>
      <c r="M33" s="4"/>
      <c r="N33" s="51"/>
      <c r="O33" s="65"/>
      <c r="P33" s="4"/>
      <c r="Q33" s="4" t="str">
        <f t="shared" si="1"/>
        <v/>
      </c>
      <c r="R33" s="4"/>
      <c r="S33" s="4"/>
      <c r="T33" s="85"/>
    </row>
    <row r="34" spans="1:20">
      <c r="A34" s="83"/>
      <c r="B34" s="83"/>
      <c r="C34" s="64"/>
      <c r="D34" s="64"/>
      <c r="E34" s="64"/>
      <c r="F34" s="64"/>
      <c r="G34" s="64"/>
      <c r="H34" s="64"/>
      <c r="I34" s="84"/>
      <c r="J34" s="64"/>
      <c r="K34" s="4"/>
      <c r="L34" s="4" t="str">
        <f t="shared" si="0"/>
        <v/>
      </c>
      <c r="M34" s="4"/>
      <c r="N34" s="51"/>
      <c r="O34" s="65"/>
      <c r="P34" s="4"/>
      <c r="Q34" s="4" t="str">
        <f t="shared" si="1"/>
        <v/>
      </c>
      <c r="R34" s="4"/>
      <c r="S34" s="4"/>
      <c r="T34" s="85"/>
    </row>
    <row r="35" spans="1:20">
      <c r="A35" s="83"/>
      <c r="B35" s="83"/>
      <c r="C35" s="64"/>
      <c r="D35" s="64"/>
      <c r="E35" s="64"/>
      <c r="F35" s="64"/>
      <c r="G35" s="64"/>
      <c r="H35" s="64"/>
      <c r="I35" s="84"/>
      <c r="J35" s="64"/>
      <c r="K35" s="4"/>
      <c r="L35" s="4" t="str">
        <f t="shared" si="0"/>
        <v/>
      </c>
      <c r="M35" s="4"/>
      <c r="N35" s="51"/>
      <c r="O35" s="65"/>
      <c r="P35" s="4"/>
      <c r="Q35" s="4" t="str">
        <f t="shared" si="1"/>
        <v/>
      </c>
      <c r="R35" s="4"/>
      <c r="S35" s="4"/>
      <c r="T35" s="85"/>
    </row>
    <row r="36" spans="1:20">
      <c r="A36" s="83"/>
      <c r="B36" s="83"/>
      <c r="C36" s="64"/>
      <c r="D36" s="64"/>
      <c r="E36" s="64"/>
      <c r="F36" s="64"/>
      <c r="G36" s="64"/>
      <c r="H36" s="64"/>
      <c r="I36" s="84"/>
      <c r="J36" s="64"/>
      <c r="K36" s="4"/>
      <c r="L36" s="4" t="str">
        <f t="shared" si="0"/>
        <v/>
      </c>
      <c r="M36" s="4"/>
      <c r="N36" s="51"/>
      <c r="O36" s="65"/>
      <c r="P36" s="4"/>
      <c r="Q36" s="4" t="str">
        <f t="shared" si="1"/>
        <v/>
      </c>
      <c r="R36" s="4"/>
      <c r="S36" s="4"/>
      <c r="T36" s="85"/>
    </row>
    <row r="37" spans="1:20">
      <c r="A37" s="83"/>
      <c r="B37" s="83"/>
      <c r="C37" s="64"/>
      <c r="D37" s="64"/>
      <c r="E37" s="64"/>
      <c r="F37" s="64"/>
      <c r="G37" s="64"/>
      <c r="H37" s="64"/>
      <c r="I37" s="84"/>
      <c r="J37" s="64"/>
      <c r="K37" s="4"/>
      <c r="L37" s="4" t="str">
        <f t="shared" si="0"/>
        <v/>
      </c>
      <c r="M37" s="4"/>
      <c r="N37" s="51"/>
      <c r="O37" s="65"/>
      <c r="P37" s="4"/>
      <c r="Q37" s="4" t="str">
        <f t="shared" si="1"/>
        <v/>
      </c>
      <c r="R37" s="4"/>
      <c r="S37" s="4"/>
      <c r="T37" s="85"/>
    </row>
    <row r="38" spans="1:20">
      <c r="A38" s="83"/>
      <c r="B38" s="83"/>
      <c r="C38" s="64"/>
      <c r="D38" s="64"/>
      <c r="E38" s="64"/>
      <c r="F38" s="64"/>
      <c r="G38" s="64"/>
      <c r="H38" s="64"/>
      <c r="I38" s="84"/>
      <c r="J38" s="64"/>
      <c r="K38" s="4"/>
      <c r="L38" s="4" t="str">
        <f t="shared" si="0"/>
        <v/>
      </c>
      <c r="M38" s="4"/>
      <c r="N38" s="51"/>
      <c r="O38" s="65"/>
      <c r="P38" s="4"/>
      <c r="Q38" s="4" t="str">
        <f t="shared" si="1"/>
        <v/>
      </c>
      <c r="R38" s="4"/>
      <c r="S38" s="4"/>
      <c r="T38" s="85"/>
    </row>
    <row r="39" spans="1:20">
      <c r="A39" s="83"/>
      <c r="B39" s="83"/>
      <c r="C39" s="64"/>
      <c r="D39" s="64"/>
      <c r="E39" s="64"/>
      <c r="F39" s="64"/>
      <c r="G39" s="64"/>
      <c r="H39" s="64"/>
      <c r="I39" s="84"/>
      <c r="J39" s="64"/>
      <c r="K39" s="4"/>
      <c r="L39" s="4" t="str">
        <f t="shared" si="0"/>
        <v/>
      </c>
      <c r="M39" s="4"/>
      <c r="N39" s="51"/>
      <c r="O39" s="65"/>
      <c r="P39" s="4"/>
      <c r="Q39" s="4" t="str">
        <f t="shared" si="1"/>
        <v/>
      </c>
      <c r="R39" s="4"/>
      <c r="S39" s="4"/>
      <c r="T39" s="85"/>
    </row>
    <row r="40" spans="1:20">
      <c r="A40" s="83"/>
      <c r="B40" s="83"/>
      <c r="C40" s="64"/>
      <c r="D40" s="64"/>
      <c r="E40" s="64"/>
      <c r="F40" s="64"/>
      <c r="G40" s="64"/>
      <c r="H40" s="64"/>
      <c r="I40" s="84"/>
      <c r="J40" s="64"/>
      <c r="K40" s="4"/>
      <c r="L40" s="4" t="str">
        <f t="shared" si="0"/>
        <v/>
      </c>
      <c r="M40" s="4"/>
      <c r="N40" s="51"/>
      <c r="O40" s="65"/>
      <c r="P40" s="4"/>
      <c r="Q40" s="4" t="str">
        <f t="shared" si="1"/>
        <v/>
      </c>
      <c r="R40" s="4"/>
      <c r="S40" s="4"/>
      <c r="T40" s="85"/>
    </row>
    <row r="41" spans="1:20">
      <c r="A41" s="83"/>
      <c r="B41" s="83"/>
      <c r="C41" s="64"/>
      <c r="D41" s="64"/>
      <c r="E41" s="64"/>
      <c r="F41" s="64"/>
      <c r="G41" s="64"/>
      <c r="H41" s="64"/>
      <c r="I41" s="84"/>
      <c r="J41" s="64"/>
      <c r="K41" s="4"/>
      <c r="L41" s="4" t="str">
        <f t="shared" si="0"/>
        <v/>
      </c>
      <c r="M41" s="4"/>
      <c r="N41" s="51"/>
      <c r="O41" s="65"/>
      <c r="P41" s="4"/>
      <c r="Q41" s="4" t="str">
        <f t="shared" si="1"/>
        <v/>
      </c>
      <c r="R41" s="4"/>
      <c r="S41" s="4"/>
      <c r="T41" s="85"/>
    </row>
    <row r="42" spans="1:20">
      <c r="A42" s="83"/>
      <c r="B42" s="83"/>
      <c r="C42" s="64"/>
      <c r="D42" s="64"/>
      <c r="E42" s="64"/>
      <c r="F42" s="64"/>
      <c r="G42" s="64"/>
      <c r="H42" s="64"/>
      <c r="I42" s="84"/>
      <c r="J42" s="64"/>
      <c r="K42" s="4"/>
      <c r="L42" s="4" t="str">
        <f t="shared" si="0"/>
        <v/>
      </c>
      <c r="M42" s="4"/>
      <c r="N42" s="51"/>
      <c r="O42" s="65"/>
      <c r="P42" s="4"/>
      <c r="Q42" s="4" t="str">
        <f t="shared" si="1"/>
        <v/>
      </c>
      <c r="R42" s="4"/>
      <c r="S42" s="4"/>
      <c r="T42" s="85"/>
    </row>
    <row r="43" spans="1:20">
      <c r="A43" s="83"/>
      <c r="B43" s="83"/>
      <c r="C43" s="64"/>
      <c r="D43" s="64"/>
      <c r="E43" s="64"/>
      <c r="F43" s="64"/>
      <c r="G43" s="64"/>
      <c r="H43" s="64"/>
      <c r="I43" s="84"/>
      <c r="J43" s="64"/>
      <c r="K43" s="4"/>
      <c r="L43" s="4" t="str">
        <f t="shared" si="0"/>
        <v/>
      </c>
      <c r="M43" s="4"/>
      <c r="N43" s="51"/>
      <c r="O43" s="65"/>
      <c r="P43" s="4"/>
      <c r="Q43" s="4" t="str">
        <f t="shared" si="1"/>
        <v/>
      </c>
      <c r="R43" s="4"/>
      <c r="S43" s="4"/>
      <c r="T43" s="85"/>
    </row>
    <row r="44" spans="1:20">
      <c r="A44" s="83"/>
      <c r="B44" s="83"/>
      <c r="C44" s="64"/>
      <c r="D44" s="64"/>
      <c r="E44" s="64"/>
      <c r="F44" s="64"/>
      <c r="G44" s="64"/>
      <c r="H44" s="64"/>
      <c r="I44" s="84"/>
      <c r="J44" s="64"/>
      <c r="K44" s="4"/>
      <c r="L44" s="4" t="str">
        <f t="shared" si="0"/>
        <v/>
      </c>
      <c r="M44" s="4"/>
      <c r="N44" s="51"/>
      <c r="O44" s="65"/>
      <c r="P44" s="4"/>
      <c r="Q44" s="4" t="str">
        <f t="shared" si="1"/>
        <v/>
      </c>
      <c r="R44" s="4"/>
      <c r="S44" s="4"/>
      <c r="T44" s="85"/>
    </row>
    <row r="45" spans="1:20">
      <c r="A45" s="83"/>
      <c r="B45" s="83"/>
      <c r="C45" s="64"/>
      <c r="D45" s="64"/>
      <c r="E45" s="64"/>
      <c r="F45" s="64"/>
      <c r="G45" s="64"/>
      <c r="H45" s="64"/>
      <c r="I45" s="84"/>
      <c r="J45" s="64"/>
      <c r="K45" s="4"/>
      <c r="L45" s="4" t="str">
        <f t="shared" si="0"/>
        <v/>
      </c>
      <c r="M45" s="4"/>
      <c r="N45" s="51"/>
      <c r="O45" s="65"/>
      <c r="P45" s="4"/>
      <c r="Q45" s="4" t="str">
        <f t="shared" si="1"/>
        <v/>
      </c>
      <c r="R45" s="4"/>
      <c r="S45" s="4"/>
      <c r="T45" s="85"/>
    </row>
    <row r="46" spans="1:20">
      <c r="A46" s="83"/>
      <c r="B46" s="83"/>
      <c r="C46" s="64"/>
      <c r="D46" s="64"/>
      <c r="E46" s="64"/>
      <c r="F46" s="64"/>
      <c r="G46" s="64"/>
      <c r="H46" s="64"/>
      <c r="I46" s="84"/>
      <c r="J46" s="64"/>
      <c r="K46" s="4"/>
      <c r="L46" s="4" t="str">
        <f t="shared" si="0"/>
        <v/>
      </c>
      <c r="M46" s="4"/>
      <c r="N46" s="51"/>
      <c r="O46" s="65"/>
      <c r="P46" s="4"/>
      <c r="Q46" s="4" t="str">
        <f t="shared" si="1"/>
        <v/>
      </c>
      <c r="R46" s="4"/>
      <c r="S46" s="4"/>
      <c r="T46" s="85"/>
    </row>
    <row r="47" spans="1:20">
      <c r="A47" s="83"/>
      <c r="B47" s="83"/>
      <c r="C47" s="64"/>
      <c r="D47" s="64"/>
      <c r="E47" s="64"/>
      <c r="F47" s="64"/>
      <c r="G47" s="64"/>
      <c r="H47" s="64"/>
      <c r="I47" s="84"/>
      <c r="J47" s="64"/>
      <c r="K47" s="4"/>
      <c r="L47" s="4" t="str">
        <f t="shared" si="0"/>
        <v/>
      </c>
      <c r="M47" s="4"/>
      <c r="N47" s="51"/>
      <c r="O47" s="65"/>
      <c r="P47" s="4"/>
      <c r="Q47" s="4" t="str">
        <f t="shared" si="1"/>
        <v/>
      </c>
      <c r="R47" s="4"/>
      <c r="S47" s="4"/>
      <c r="T47" s="85"/>
    </row>
    <row r="48" spans="1:20">
      <c r="A48" s="83"/>
      <c r="B48" s="83"/>
      <c r="C48" s="64"/>
      <c r="D48" s="64"/>
      <c r="E48" s="64"/>
      <c r="F48" s="64"/>
      <c r="G48" s="64"/>
      <c r="H48" s="64"/>
      <c r="I48" s="84"/>
      <c r="J48" s="64"/>
      <c r="K48" s="4"/>
      <c r="L48" s="4" t="str">
        <f t="shared" si="0"/>
        <v/>
      </c>
      <c r="M48" s="4"/>
      <c r="N48" s="51"/>
      <c r="O48" s="65"/>
      <c r="P48" s="4"/>
      <c r="Q48" s="4" t="str">
        <f t="shared" si="1"/>
        <v/>
      </c>
      <c r="R48" s="4"/>
      <c r="S48" s="4"/>
      <c r="T48" s="85"/>
    </row>
    <row r="49" spans="1:20">
      <c r="A49" s="83"/>
      <c r="B49" s="83"/>
      <c r="C49" s="64"/>
      <c r="D49" s="64"/>
      <c r="E49" s="64"/>
      <c r="F49" s="64"/>
      <c r="G49" s="64"/>
      <c r="H49" s="64"/>
      <c r="I49" s="84"/>
      <c r="J49" s="64"/>
      <c r="K49" s="4"/>
      <c r="L49" s="4" t="str">
        <f t="shared" si="0"/>
        <v/>
      </c>
      <c r="M49" s="4"/>
      <c r="N49" s="51"/>
      <c r="O49" s="65"/>
      <c r="P49" s="4"/>
      <c r="Q49" s="4" t="str">
        <f t="shared" si="1"/>
        <v/>
      </c>
      <c r="R49" s="4"/>
      <c r="S49" s="4"/>
      <c r="T49" s="85"/>
    </row>
    <row r="50" spans="1:20">
      <c r="A50" s="83"/>
      <c r="B50" s="83"/>
      <c r="C50" s="64"/>
      <c r="D50" s="64"/>
      <c r="E50" s="64"/>
      <c r="F50" s="64"/>
      <c r="G50" s="64"/>
      <c r="H50" s="64"/>
      <c r="I50" s="84"/>
      <c r="J50" s="64"/>
      <c r="K50" s="4"/>
      <c r="L50" s="4" t="str">
        <f t="shared" si="0"/>
        <v/>
      </c>
      <c r="M50" s="4"/>
      <c r="N50" s="51"/>
      <c r="O50" s="65"/>
      <c r="P50" s="4"/>
      <c r="Q50" s="4" t="str">
        <f t="shared" si="1"/>
        <v/>
      </c>
      <c r="R50" s="4"/>
      <c r="S50" s="4"/>
      <c r="T50" s="85"/>
    </row>
    <row r="51" spans="1:20">
      <c r="A51" s="83"/>
      <c r="B51" s="83"/>
      <c r="C51" s="64"/>
      <c r="D51" s="64"/>
      <c r="E51" s="64"/>
      <c r="F51" s="64"/>
      <c r="G51" s="64"/>
      <c r="H51" s="64"/>
      <c r="I51" s="84"/>
      <c r="J51" s="64"/>
      <c r="K51" s="4"/>
      <c r="L51" s="4" t="str">
        <f t="shared" si="0"/>
        <v/>
      </c>
      <c r="M51" s="4"/>
      <c r="N51" s="51"/>
      <c r="O51" s="65"/>
      <c r="P51" s="4"/>
      <c r="Q51" s="4" t="str">
        <f t="shared" si="1"/>
        <v/>
      </c>
      <c r="R51" s="4"/>
      <c r="S51" s="4"/>
      <c r="T51" s="85"/>
    </row>
    <row r="52" spans="1:20">
      <c r="A52" s="83"/>
      <c r="B52" s="83"/>
      <c r="C52" s="64"/>
      <c r="D52" s="64"/>
      <c r="E52" s="64"/>
      <c r="F52" s="64"/>
      <c r="G52" s="64"/>
      <c r="H52" s="64"/>
      <c r="I52" s="84"/>
      <c r="J52" s="64"/>
      <c r="K52" s="4"/>
      <c r="L52" s="4" t="str">
        <f t="shared" si="0"/>
        <v/>
      </c>
      <c r="M52" s="4"/>
      <c r="N52" s="51"/>
      <c r="O52" s="65"/>
      <c r="P52" s="4"/>
      <c r="Q52" s="4" t="str">
        <f t="shared" si="1"/>
        <v/>
      </c>
      <c r="R52" s="4"/>
      <c r="S52" s="4"/>
      <c r="T52" s="85"/>
    </row>
    <row r="53" spans="1:20">
      <c r="A53" s="83"/>
      <c r="B53" s="83"/>
      <c r="C53" s="64"/>
      <c r="D53" s="64"/>
      <c r="E53" s="64"/>
      <c r="F53" s="64"/>
      <c r="G53" s="64"/>
      <c r="H53" s="64"/>
      <c r="I53" s="84"/>
      <c r="J53" s="64"/>
      <c r="K53" s="4"/>
      <c r="L53" s="4" t="str">
        <f t="shared" si="0"/>
        <v/>
      </c>
      <c r="M53" s="4"/>
      <c r="N53" s="51"/>
      <c r="O53" s="65"/>
      <c r="P53" s="4"/>
      <c r="Q53" s="4" t="str">
        <f t="shared" si="1"/>
        <v/>
      </c>
      <c r="R53" s="4"/>
      <c r="S53" s="4"/>
      <c r="T53" s="85"/>
    </row>
    <row r="54" spans="1:20">
      <c r="A54" s="83"/>
      <c r="B54" s="83"/>
      <c r="C54" s="64"/>
      <c r="D54" s="64"/>
      <c r="E54" s="64"/>
      <c r="F54" s="64"/>
      <c r="G54" s="64"/>
      <c r="H54" s="64"/>
      <c r="I54" s="84"/>
      <c r="J54" s="64"/>
      <c r="K54" s="4"/>
      <c r="L54" s="4" t="str">
        <f t="shared" si="0"/>
        <v/>
      </c>
      <c r="M54" s="4"/>
      <c r="N54" s="51"/>
      <c r="O54" s="65"/>
      <c r="P54" s="4"/>
      <c r="Q54" s="4" t="str">
        <f t="shared" si="1"/>
        <v/>
      </c>
      <c r="R54" s="4"/>
      <c r="S54" s="4"/>
      <c r="T54" s="85"/>
    </row>
    <row r="55" spans="1:20">
      <c r="A55" s="83"/>
      <c r="B55" s="83"/>
      <c r="C55" s="64"/>
      <c r="D55" s="64"/>
      <c r="E55" s="64"/>
      <c r="F55" s="64"/>
      <c r="G55" s="64"/>
      <c r="H55" s="64"/>
      <c r="I55" s="84"/>
      <c r="J55" s="64"/>
      <c r="K55" s="4"/>
      <c r="L55" s="4" t="str">
        <f t="shared" si="0"/>
        <v/>
      </c>
      <c r="M55" s="4"/>
      <c r="N55" s="51"/>
      <c r="O55" s="65"/>
      <c r="P55" s="4"/>
      <c r="Q55" s="4" t="str">
        <f t="shared" si="1"/>
        <v/>
      </c>
      <c r="R55" s="4"/>
      <c r="S55" s="4"/>
      <c r="T55" s="85"/>
    </row>
    <row r="56" spans="1:20">
      <c r="A56" s="83"/>
      <c r="B56" s="83"/>
      <c r="C56" s="64"/>
      <c r="D56" s="64"/>
      <c r="E56" s="64"/>
      <c r="F56" s="64"/>
      <c r="G56" s="64"/>
      <c r="H56" s="64"/>
      <c r="I56" s="84"/>
      <c r="J56" s="64"/>
      <c r="K56" s="4"/>
      <c r="L56" s="4" t="str">
        <f t="shared" si="0"/>
        <v/>
      </c>
      <c r="M56" s="4"/>
      <c r="N56" s="51"/>
      <c r="O56" s="65"/>
      <c r="P56" s="4"/>
      <c r="Q56" s="4" t="str">
        <f t="shared" si="1"/>
        <v/>
      </c>
      <c r="R56" s="4"/>
      <c r="S56" s="4"/>
      <c r="T56" s="85"/>
    </row>
    <row r="57" spans="1:20">
      <c r="A57" s="83"/>
      <c r="B57" s="83"/>
      <c r="C57" s="64"/>
      <c r="D57" s="64"/>
      <c r="E57" s="64"/>
      <c r="F57" s="64"/>
      <c r="G57" s="64"/>
      <c r="H57" s="64"/>
      <c r="I57" s="84"/>
      <c r="J57" s="64"/>
      <c r="K57" s="4"/>
      <c r="L57" s="4" t="str">
        <f t="shared" si="0"/>
        <v/>
      </c>
      <c r="M57" s="4"/>
      <c r="N57" s="51"/>
      <c r="O57" s="65"/>
      <c r="P57" s="4"/>
      <c r="Q57" s="4" t="str">
        <f t="shared" si="1"/>
        <v/>
      </c>
      <c r="R57" s="4"/>
      <c r="S57" s="4"/>
      <c r="T57" s="85"/>
    </row>
    <row r="58" spans="1:20">
      <c r="A58" s="83"/>
      <c r="B58" s="83"/>
      <c r="C58" s="64"/>
      <c r="D58" s="64"/>
      <c r="E58" s="64"/>
      <c r="F58" s="64"/>
      <c r="G58" s="64"/>
      <c r="H58" s="64"/>
      <c r="I58" s="84"/>
      <c r="J58" s="64"/>
      <c r="K58" s="4"/>
      <c r="L58" s="4" t="str">
        <f t="shared" si="0"/>
        <v/>
      </c>
      <c r="M58" s="4"/>
      <c r="N58" s="51"/>
      <c r="O58" s="65"/>
      <c r="P58" s="4"/>
      <c r="Q58" s="4" t="str">
        <f t="shared" si="1"/>
        <v/>
      </c>
      <c r="R58" s="4"/>
      <c r="S58" s="4"/>
      <c r="T58" s="85"/>
    </row>
    <row r="59" spans="1:20">
      <c r="A59" s="83"/>
      <c r="B59" s="83"/>
      <c r="C59" s="64"/>
      <c r="D59" s="64"/>
      <c r="E59" s="64"/>
      <c r="F59" s="64"/>
      <c r="G59" s="64"/>
      <c r="H59" s="64"/>
      <c r="I59" s="84"/>
      <c r="J59" s="64"/>
      <c r="K59" s="4"/>
      <c r="L59" s="4" t="str">
        <f t="shared" si="0"/>
        <v/>
      </c>
      <c r="M59" s="4"/>
      <c r="N59" s="51"/>
      <c r="O59" s="65"/>
      <c r="P59" s="4"/>
      <c r="Q59" s="4" t="str">
        <f t="shared" si="1"/>
        <v/>
      </c>
      <c r="R59" s="4"/>
      <c r="S59" s="4"/>
      <c r="T59" s="85"/>
    </row>
    <row r="60" spans="1:20">
      <c r="A60" s="83"/>
      <c r="B60" s="83"/>
      <c r="C60" s="64"/>
      <c r="D60" s="64"/>
      <c r="E60" s="64"/>
      <c r="F60" s="64"/>
      <c r="G60" s="64"/>
      <c r="H60" s="64"/>
      <c r="I60" s="84"/>
      <c r="J60" s="64"/>
      <c r="K60" s="4"/>
      <c r="L60" s="4" t="str">
        <f t="shared" si="0"/>
        <v/>
      </c>
      <c r="M60" s="4"/>
      <c r="N60" s="51"/>
      <c r="O60" s="65"/>
      <c r="P60" s="4"/>
      <c r="Q60" s="4" t="str">
        <f t="shared" si="1"/>
        <v/>
      </c>
      <c r="R60" s="4"/>
      <c r="S60" s="4"/>
      <c r="T60" s="85"/>
    </row>
    <row r="61" spans="1:20">
      <c r="A61" s="83"/>
      <c r="B61" s="83"/>
      <c r="C61" s="64"/>
      <c r="D61" s="64"/>
      <c r="E61" s="64"/>
      <c r="F61" s="64"/>
      <c r="G61" s="64"/>
      <c r="H61" s="64"/>
      <c r="I61" s="84"/>
      <c r="J61" s="64"/>
      <c r="K61" s="4"/>
      <c r="L61" s="4" t="str">
        <f t="shared" si="0"/>
        <v/>
      </c>
      <c r="M61" s="4"/>
      <c r="N61" s="51"/>
      <c r="O61" s="65"/>
      <c r="P61" s="4"/>
      <c r="Q61" s="4" t="str">
        <f t="shared" si="1"/>
        <v/>
      </c>
      <c r="R61" s="4"/>
      <c r="S61" s="4"/>
      <c r="T61" s="85"/>
    </row>
    <row r="62" spans="1:20">
      <c r="A62" s="83"/>
      <c r="B62" s="83"/>
      <c r="C62" s="64"/>
      <c r="D62" s="64"/>
      <c r="E62" s="64"/>
      <c r="F62" s="64"/>
      <c r="G62" s="64"/>
      <c r="H62" s="64"/>
      <c r="I62" s="84"/>
      <c r="J62" s="64"/>
      <c r="K62" s="4"/>
      <c r="L62" s="4" t="str">
        <f t="shared" si="0"/>
        <v/>
      </c>
      <c r="M62" s="4"/>
      <c r="N62" s="51"/>
      <c r="O62" s="65"/>
      <c r="P62" s="4"/>
      <c r="Q62" s="4" t="str">
        <f t="shared" si="1"/>
        <v/>
      </c>
      <c r="R62" s="4"/>
      <c r="S62" s="4"/>
      <c r="T62" s="85"/>
    </row>
    <row r="63" spans="1:20">
      <c r="A63" s="83"/>
      <c r="B63" s="83"/>
      <c r="C63" s="64"/>
      <c r="D63" s="64"/>
      <c r="E63" s="64"/>
      <c r="F63" s="64"/>
      <c r="G63" s="64"/>
      <c r="H63" s="64"/>
      <c r="I63" s="84"/>
      <c r="J63" s="64"/>
      <c r="K63" s="4"/>
      <c r="L63" s="4" t="str">
        <f t="shared" si="0"/>
        <v/>
      </c>
      <c r="M63" s="4"/>
      <c r="N63" s="51"/>
      <c r="O63" s="65"/>
      <c r="P63" s="4"/>
      <c r="Q63" s="4" t="str">
        <f t="shared" si="1"/>
        <v/>
      </c>
      <c r="R63" s="4"/>
      <c r="S63" s="4"/>
      <c r="T63" s="85"/>
    </row>
    <row r="64" spans="1:20">
      <c r="A64" s="83"/>
      <c r="B64" s="83"/>
      <c r="C64" s="64"/>
      <c r="D64" s="64"/>
      <c r="E64" s="64"/>
      <c r="F64" s="64"/>
      <c r="G64" s="64"/>
      <c r="H64" s="64"/>
      <c r="I64" s="84"/>
      <c r="J64" s="64"/>
      <c r="K64" s="4"/>
      <c r="L64" s="4" t="str">
        <f t="shared" si="0"/>
        <v/>
      </c>
      <c r="M64" s="4"/>
      <c r="N64" s="51"/>
      <c r="O64" s="65"/>
      <c r="P64" s="4"/>
      <c r="Q64" s="4" t="str">
        <f t="shared" si="1"/>
        <v/>
      </c>
      <c r="R64" s="4"/>
      <c r="S64" s="4"/>
      <c r="T64" s="85"/>
    </row>
    <row r="65" spans="1:20">
      <c r="A65" s="83"/>
      <c r="B65" s="83"/>
      <c r="C65" s="64"/>
      <c r="D65" s="64"/>
      <c r="E65" s="64"/>
      <c r="F65" s="64"/>
      <c r="G65" s="64"/>
      <c r="H65" s="64"/>
      <c r="I65" s="84"/>
      <c r="J65" s="64"/>
      <c r="K65" s="4"/>
      <c r="L65" s="4" t="str">
        <f t="shared" si="0"/>
        <v/>
      </c>
      <c r="M65" s="4"/>
      <c r="N65" s="51"/>
      <c r="O65" s="65"/>
      <c r="P65" s="4"/>
      <c r="Q65" s="4" t="str">
        <f t="shared" si="1"/>
        <v/>
      </c>
      <c r="R65" s="4"/>
      <c r="S65" s="4"/>
      <c r="T65" s="85"/>
    </row>
    <row r="66" spans="1:20">
      <c r="A66" s="83"/>
      <c r="B66" s="83"/>
      <c r="C66" s="64"/>
      <c r="D66" s="64"/>
      <c r="E66" s="64"/>
      <c r="F66" s="64"/>
      <c r="G66" s="64"/>
      <c r="H66" s="64"/>
      <c r="I66" s="84"/>
      <c r="J66" s="64"/>
      <c r="K66" s="4"/>
      <c r="L66" s="4" t="str">
        <f t="shared" si="0"/>
        <v/>
      </c>
      <c r="M66" s="4"/>
      <c r="N66" s="51"/>
      <c r="O66" s="65"/>
      <c r="P66" s="4"/>
      <c r="Q66" s="4" t="str">
        <f t="shared" si="1"/>
        <v/>
      </c>
      <c r="R66" s="4"/>
      <c r="S66" s="4"/>
      <c r="T66" s="85"/>
    </row>
    <row r="67" spans="1:20">
      <c r="A67" s="83"/>
      <c r="B67" s="83"/>
      <c r="C67" s="64"/>
      <c r="D67" s="64"/>
      <c r="E67" s="64"/>
      <c r="F67" s="64"/>
      <c r="G67" s="64"/>
      <c r="H67" s="64"/>
      <c r="I67" s="84"/>
      <c r="J67" s="64"/>
      <c r="K67" s="4"/>
      <c r="L67" s="4" t="str">
        <f t="shared" si="0"/>
        <v/>
      </c>
      <c r="M67" s="4"/>
      <c r="N67" s="51"/>
      <c r="O67" s="65"/>
      <c r="P67" s="4"/>
      <c r="Q67" s="4" t="str">
        <f t="shared" si="1"/>
        <v/>
      </c>
      <c r="R67" s="4"/>
      <c r="S67" s="4"/>
      <c r="T67" s="85"/>
    </row>
    <row r="68" spans="1:20">
      <c r="A68" s="83"/>
      <c r="B68" s="83"/>
      <c r="C68" s="64"/>
      <c r="D68" s="64"/>
      <c r="E68" s="64"/>
      <c r="F68" s="64"/>
      <c r="G68" s="64"/>
      <c r="H68" s="64"/>
      <c r="I68" s="84"/>
      <c r="J68" s="64"/>
      <c r="K68" s="4"/>
      <c r="L68" s="4" t="str">
        <f t="shared" si="0"/>
        <v/>
      </c>
      <c r="M68" s="4"/>
      <c r="N68" s="51"/>
      <c r="O68" s="65"/>
      <c r="P68" s="4"/>
      <c r="Q68" s="4" t="str">
        <f t="shared" si="1"/>
        <v/>
      </c>
      <c r="R68" s="4"/>
      <c r="S68" s="4"/>
      <c r="T68" s="85"/>
    </row>
    <row r="69" spans="1:20">
      <c r="A69" s="83"/>
      <c r="B69" s="83"/>
      <c r="C69" s="64"/>
      <c r="D69" s="64"/>
      <c r="E69" s="64"/>
      <c r="F69" s="64"/>
      <c r="G69" s="64"/>
      <c r="H69" s="64"/>
      <c r="I69" s="84"/>
      <c r="J69" s="64"/>
      <c r="K69" s="4"/>
      <c r="L69" s="4" t="str">
        <f t="shared" si="0"/>
        <v/>
      </c>
      <c r="M69" s="4"/>
      <c r="N69" s="51"/>
      <c r="O69" s="65"/>
      <c r="P69" s="4"/>
      <c r="Q69" s="4" t="str">
        <f t="shared" si="1"/>
        <v/>
      </c>
      <c r="R69" s="4"/>
      <c r="S69" s="4"/>
      <c r="T69" s="85"/>
    </row>
    <row r="70" spans="1:20">
      <c r="A70" s="83"/>
      <c r="B70" s="83"/>
      <c r="C70" s="64"/>
      <c r="D70" s="64"/>
      <c r="E70" s="64"/>
      <c r="F70" s="64"/>
      <c r="G70" s="64"/>
      <c r="H70" s="64"/>
      <c r="I70" s="84"/>
      <c r="J70" s="64"/>
      <c r="K70" s="4"/>
      <c r="L70" s="4" t="str">
        <f t="shared" si="0"/>
        <v/>
      </c>
      <c r="M70" s="4"/>
      <c r="N70" s="51"/>
      <c r="O70" s="65"/>
      <c r="P70" s="4"/>
      <c r="Q70" s="4" t="str">
        <f t="shared" si="1"/>
        <v/>
      </c>
      <c r="R70" s="4"/>
      <c r="S70" s="4"/>
      <c r="T70" s="85"/>
    </row>
    <row r="71" spans="1:20">
      <c r="A71" s="83"/>
      <c r="B71" s="83"/>
      <c r="C71" s="64"/>
      <c r="D71" s="64"/>
      <c r="E71" s="64"/>
      <c r="F71" s="64"/>
      <c r="G71" s="64"/>
      <c r="H71" s="64"/>
      <c r="I71" s="84"/>
      <c r="J71" s="64"/>
      <c r="K71" s="4"/>
      <c r="L71" s="4" t="str">
        <f t="shared" si="0"/>
        <v/>
      </c>
      <c r="M71" s="4"/>
      <c r="N71" s="51"/>
      <c r="O71" s="65"/>
      <c r="P71" s="4"/>
      <c r="Q71" s="4" t="str">
        <f t="shared" si="1"/>
        <v/>
      </c>
      <c r="R71" s="4"/>
      <c r="S71" s="4"/>
      <c r="T71" s="85"/>
    </row>
    <row r="72" spans="1:20">
      <c r="A72" s="83"/>
      <c r="B72" s="83"/>
      <c r="C72" s="64"/>
      <c r="D72" s="64"/>
      <c r="E72" s="64"/>
      <c r="F72" s="64"/>
      <c r="G72" s="64"/>
      <c r="H72" s="64"/>
      <c r="I72" s="84"/>
      <c r="J72" s="64"/>
      <c r="K72" s="4"/>
      <c r="L72" s="4" t="str">
        <f t="shared" ref="L72:L106" si="2">IF(R72&lt;&gt;"",R72,"")</f>
        <v/>
      </c>
      <c r="M72" s="4"/>
      <c r="N72" s="51"/>
      <c r="O72" s="65"/>
      <c r="P72" s="4"/>
      <c r="Q72" s="4" t="str">
        <f t="shared" ref="Q72:Q106" si="3">IF(P72&lt;&gt;"",P72,"")</f>
        <v/>
      </c>
      <c r="R72" s="4"/>
      <c r="S72" s="4"/>
      <c r="T72" s="85"/>
    </row>
    <row r="73" spans="1:20">
      <c r="A73" s="83"/>
      <c r="B73" s="83"/>
      <c r="C73" s="64"/>
      <c r="D73" s="64"/>
      <c r="E73" s="64"/>
      <c r="F73" s="64"/>
      <c r="G73" s="64"/>
      <c r="H73" s="64"/>
      <c r="I73" s="84"/>
      <c r="J73" s="64"/>
      <c r="K73" s="4"/>
      <c r="L73" s="4" t="str">
        <f t="shared" si="2"/>
        <v/>
      </c>
      <c r="M73" s="4"/>
      <c r="N73" s="51"/>
      <c r="O73" s="65"/>
      <c r="P73" s="4"/>
      <c r="Q73" s="4" t="str">
        <f t="shared" si="3"/>
        <v/>
      </c>
      <c r="R73" s="4"/>
      <c r="S73" s="4"/>
      <c r="T73" s="85"/>
    </row>
    <row r="74" spans="1:20">
      <c r="A74" s="83"/>
      <c r="B74" s="83"/>
      <c r="C74" s="64"/>
      <c r="D74" s="64"/>
      <c r="E74" s="64"/>
      <c r="F74" s="64"/>
      <c r="G74" s="64"/>
      <c r="H74" s="64"/>
      <c r="I74" s="84"/>
      <c r="J74" s="64"/>
      <c r="K74" s="4"/>
      <c r="L74" s="4" t="str">
        <f t="shared" si="2"/>
        <v/>
      </c>
      <c r="M74" s="4"/>
      <c r="N74" s="51"/>
      <c r="O74" s="65"/>
      <c r="P74" s="4"/>
      <c r="Q74" s="4" t="str">
        <f t="shared" si="3"/>
        <v/>
      </c>
      <c r="R74" s="4"/>
      <c r="S74" s="4"/>
      <c r="T74" s="85"/>
    </row>
    <row r="75" spans="1:20">
      <c r="A75" s="83"/>
      <c r="B75" s="83"/>
      <c r="C75" s="64"/>
      <c r="D75" s="64"/>
      <c r="E75" s="64"/>
      <c r="F75" s="64"/>
      <c r="G75" s="64"/>
      <c r="H75" s="64"/>
      <c r="I75" s="84"/>
      <c r="J75" s="64"/>
      <c r="K75" s="4"/>
      <c r="L75" s="4" t="str">
        <f t="shared" si="2"/>
        <v/>
      </c>
      <c r="M75" s="4"/>
      <c r="N75" s="51"/>
      <c r="O75" s="65"/>
      <c r="P75" s="4"/>
      <c r="Q75" s="4" t="str">
        <f t="shared" si="3"/>
        <v/>
      </c>
      <c r="R75" s="4"/>
      <c r="S75" s="4"/>
      <c r="T75" s="85"/>
    </row>
    <row r="76" spans="1:20">
      <c r="A76" s="83"/>
      <c r="B76" s="83"/>
      <c r="C76" s="64"/>
      <c r="D76" s="64"/>
      <c r="E76" s="64"/>
      <c r="F76" s="64"/>
      <c r="G76" s="64"/>
      <c r="H76" s="64"/>
      <c r="I76" s="84"/>
      <c r="J76" s="64"/>
      <c r="K76" s="4"/>
      <c r="L76" s="4" t="str">
        <f t="shared" si="2"/>
        <v/>
      </c>
      <c r="M76" s="4"/>
      <c r="N76" s="51"/>
      <c r="O76" s="65"/>
      <c r="P76" s="4"/>
      <c r="Q76" s="4" t="str">
        <f t="shared" si="3"/>
        <v/>
      </c>
      <c r="R76" s="4"/>
      <c r="S76" s="4"/>
      <c r="T76" s="85"/>
    </row>
    <row r="77" spans="1:20">
      <c r="A77" s="83"/>
      <c r="B77" s="83"/>
      <c r="C77" s="64"/>
      <c r="D77" s="64"/>
      <c r="E77" s="64"/>
      <c r="F77" s="64"/>
      <c r="G77" s="64"/>
      <c r="H77" s="64"/>
      <c r="I77" s="84"/>
      <c r="J77" s="64"/>
      <c r="K77" s="4"/>
      <c r="L77" s="4" t="str">
        <f t="shared" si="2"/>
        <v/>
      </c>
      <c r="M77" s="4"/>
      <c r="N77" s="51"/>
      <c r="O77" s="65"/>
      <c r="P77" s="4"/>
      <c r="Q77" s="4" t="str">
        <f t="shared" si="3"/>
        <v/>
      </c>
      <c r="R77" s="4"/>
      <c r="S77" s="4"/>
      <c r="T77" s="85"/>
    </row>
    <row r="78" spans="1:20">
      <c r="A78" s="83"/>
      <c r="B78" s="83"/>
      <c r="C78" s="64"/>
      <c r="D78" s="64"/>
      <c r="E78" s="64"/>
      <c r="F78" s="64"/>
      <c r="G78" s="64"/>
      <c r="H78" s="64"/>
      <c r="I78" s="84"/>
      <c r="J78" s="64"/>
      <c r="K78" s="4"/>
      <c r="L78" s="4" t="str">
        <f t="shared" si="2"/>
        <v/>
      </c>
      <c r="M78" s="4"/>
      <c r="N78" s="51"/>
      <c r="O78" s="65"/>
      <c r="P78" s="4"/>
      <c r="Q78" s="4" t="str">
        <f t="shared" si="3"/>
        <v/>
      </c>
      <c r="R78" s="4"/>
      <c r="S78" s="4"/>
      <c r="T78" s="85"/>
    </row>
    <row r="79" spans="1:20">
      <c r="A79" s="83"/>
      <c r="B79" s="83"/>
      <c r="C79" s="64"/>
      <c r="D79" s="64"/>
      <c r="E79" s="64"/>
      <c r="F79" s="64"/>
      <c r="G79" s="64"/>
      <c r="H79" s="64"/>
      <c r="I79" s="84"/>
      <c r="J79" s="64"/>
      <c r="K79" s="4"/>
      <c r="L79" s="4" t="str">
        <f t="shared" si="2"/>
        <v/>
      </c>
      <c r="M79" s="4"/>
      <c r="N79" s="51"/>
      <c r="O79" s="65"/>
      <c r="P79" s="4"/>
      <c r="Q79" s="4" t="str">
        <f t="shared" si="3"/>
        <v/>
      </c>
      <c r="R79" s="4"/>
      <c r="S79" s="4"/>
      <c r="T79" s="85"/>
    </row>
    <row r="80" spans="1:20">
      <c r="A80" s="83"/>
      <c r="B80" s="83"/>
      <c r="C80" s="64"/>
      <c r="D80" s="64"/>
      <c r="E80" s="64"/>
      <c r="F80" s="64"/>
      <c r="G80" s="64"/>
      <c r="H80" s="64"/>
      <c r="I80" s="84"/>
      <c r="J80" s="64"/>
      <c r="K80" s="4"/>
      <c r="L80" s="4" t="str">
        <f t="shared" si="2"/>
        <v/>
      </c>
      <c r="M80" s="4"/>
      <c r="N80" s="51"/>
      <c r="O80" s="65"/>
      <c r="P80" s="4"/>
      <c r="Q80" s="4" t="str">
        <f t="shared" si="3"/>
        <v/>
      </c>
      <c r="R80" s="4"/>
      <c r="S80" s="4"/>
      <c r="T80" s="85"/>
    </row>
    <row r="81" spans="1:20">
      <c r="A81" s="83"/>
      <c r="B81" s="83"/>
      <c r="C81" s="64"/>
      <c r="D81" s="64"/>
      <c r="E81" s="64"/>
      <c r="F81" s="64"/>
      <c r="G81" s="64"/>
      <c r="H81" s="64"/>
      <c r="I81" s="84"/>
      <c r="J81" s="64"/>
      <c r="K81" s="4"/>
      <c r="L81" s="4" t="str">
        <f t="shared" si="2"/>
        <v/>
      </c>
      <c r="M81" s="4"/>
      <c r="N81" s="51"/>
      <c r="O81" s="65"/>
      <c r="P81" s="4"/>
      <c r="Q81" s="4" t="str">
        <f t="shared" si="3"/>
        <v/>
      </c>
      <c r="R81" s="4"/>
      <c r="S81" s="4"/>
      <c r="T81" s="85"/>
    </row>
    <row r="82" spans="1:20">
      <c r="A82" s="83"/>
      <c r="B82" s="83"/>
      <c r="C82" s="64"/>
      <c r="D82" s="64"/>
      <c r="E82" s="64"/>
      <c r="F82" s="64"/>
      <c r="G82" s="64"/>
      <c r="H82" s="64"/>
      <c r="I82" s="84"/>
      <c r="J82" s="64"/>
      <c r="K82" s="4"/>
      <c r="L82" s="4" t="str">
        <f t="shared" si="2"/>
        <v/>
      </c>
      <c r="M82" s="4"/>
      <c r="N82" s="51"/>
      <c r="O82" s="65"/>
      <c r="P82" s="4"/>
      <c r="Q82" s="4" t="str">
        <f t="shared" si="3"/>
        <v/>
      </c>
      <c r="R82" s="4"/>
      <c r="S82" s="4"/>
      <c r="T82" s="85"/>
    </row>
    <row r="83" spans="1:20">
      <c r="A83" s="83"/>
      <c r="B83" s="83"/>
      <c r="C83" s="64"/>
      <c r="D83" s="64"/>
      <c r="E83" s="64"/>
      <c r="F83" s="64"/>
      <c r="G83" s="64"/>
      <c r="H83" s="64"/>
      <c r="I83" s="84"/>
      <c r="J83" s="64"/>
      <c r="K83" s="4"/>
      <c r="L83" s="4" t="str">
        <f t="shared" si="2"/>
        <v/>
      </c>
      <c r="M83" s="4"/>
      <c r="N83" s="51"/>
      <c r="O83" s="65"/>
      <c r="P83" s="4"/>
      <c r="Q83" s="4" t="str">
        <f t="shared" si="3"/>
        <v/>
      </c>
      <c r="R83" s="4"/>
      <c r="S83" s="4"/>
      <c r="T83" s="85"/>
    </row>
    <row r="84" spans="1:20">
      <c r="A84" s="83"/>
      <c r="B84" s="83"/>
      <c r="C84" s="64"/>
      <c r="D84" s="64"/>
      <c r="E84" s="64"/>
      <c r="F84" s="64"/>
      <c r="G84" s="64"/>
      <c r="H84" s="64"/>
      <c r="I84" s="84"/>
      <c r="J84" s="64"/>
      <c r="K84" s="4"/>
      <c r="L84" s="4" t="str">
        <f t="shared" si="2"/>
        <v/>
      </c>
      <c r="M84" s="4"/>
      <c r="N84" s="51"/>
      <c r="O84" s="65"/>
      <c r="P84" s="4"/>
      <c r="Q84" s="4" t="str">
        <f t="shared" si="3"/>
        <v/>
      </c>
      <c r="R84" s="4"/>
      <c r="S84" s="4"/>
      <c r="T84" s="85"/>
    </row>
    <row r="85" spans="1:20">
      <c r="A85" s="83"/>
      <c r="B85" s="83"/>
      <c r="C85" s="64"/>
      <c r="D85" s="64"/>
      <c r="E85" s="64"/>
      <c r="F85" s="64"/>
      <c r="G85" s="64"/>
      <c r="H85" s="64"/>
      <c r="I85" s="84"/>
      <c r="J85" s="64"/>
      <c r="K85" s="4"/>
      <c r="L85" s="4" t="str">
        <f t="shared" si="2"/>
        <v/>
      </c>
      <c r="M85" s="4"/>
      <c r="N85" s="51"/>
      <c r="O85" s="65"/>
      <c r="P85" s="4"/>
      <c r="Q85" s="4" t="str">
        <f t="shared" si="3"/>
        <v/>
      </c>
      <c r="R85" s="4"/>
      <c r="S85" s="4"/>
      <c r="T85" s="85"/>
    </row>
    <row r="86" spans="1:20">
      <c r="A86" s="83"/>
      <c r="B86" s="83"/>
      <c r="C86" s="64"/>
      <c r="D86" s="64"/>
      <c r="E86" s="64"/>
      <c r="F86" s="64"/>
      <c r="G86" s="64"/>
      <c r="H86" s="64"/>
      <c r="I86" s="84"/>
      <c r="J86" s="64"/>
      <c r="K86" s="4"/>
      <c r="L86" s="4" t="str">
        <f t="shared" si="2"/>
        <v/>
      </c>
      <c r="M86" s="4"/>
      <c r="N86" s="51"/>
      <c r="O86" s="65"/>
      <c r="P86" s="4"/>
      <c r="Q86" s="4" t="str">
        <f t="shared" si="3"/>
        <v/>
      </c>
      <c r="R86" s="4"/>
      <c r="S86" s="4"/>
      <c r="T86" s="85"/>
    </row>
    <row r="87" spans="1:20">
      <c r="A87" s="83"/>
      <c r="B87" s="83"/>
      <c r="C87" s="64"/>
      <c r="D87" s="64"/>
      <c r="E87" s="64"/>
      <c r="F87" s="64"/>
      <c r="G87" s="64"/>
      <c r="H87" s="64"/>
      <c r="I87" s="84"/>
      <c r="J87" s="64"/>
      <c r="K87" s="4"/>
      <c r="L87" s="4" t="str">
        <f t="shared" si="2"/>
        <v/>
      </c>
      <c r="M87" s="4"/>
      <c r="N87" s="51"/>
      <c r="O87" s="65"/>
      <c r="P87" s="4"/>
      <c r="Q87" s="4" t="str">
        <f t="shared" si="3"/>
        <v/>
      </c>
      <c r="R87" s="4"/>
      <c r="S87" s="4"/>
      <c r="T87" s="85"/>
    </row>
    <row r="88" spans="1:20">
      <c r="A88" s="83"/>
      <c r="B88" s="83"/>
      <c r="C88" s="64"/>
      <c r="D88" s="64"/>
      <c r="E88" s="64"/>
      <c r="F88" s="64"/>
      <c r="G88" s="64"/>
      <c r="H88" s="64"/>
      <c r="I88" s="84"/>
      <c r="J88" s="64"/>
      <c r="K88" s="4"/>
      <c r="L88" s="4" t="str">
        <f t="shared" si="2"/>
        <v/>
      </c>
      <c r="M88" s="4"/>
      <c r="N88" s="51"/>
      <c r="O88" s="65"/>
      <c r="P88" s="4"/>
      <c r="Q88" s="4" t="str">
        <f t="shared" si="3"/>
        <v/>
      </c>
      <c r="R88" s="4"/>
      <c r="S88" s="4"/>
      <c r="T88" s="85"/>
    </row>
    <row r="89" spans="1:20">
      <c r="A89" s="83"/>
      <c r="B89" s="83"/>
      <c r="C89" s="64"/>
      <c r="D89" s="64"/>
      <c r="E89" s="64"/>
      <c r="F89" s="64"/>
      <c r="G89" s="64"/>
      <c r="H89" s="64"/>
      <c r="I89" s="84"/>
      <c r="J89" s="64"/>
      <c r="K89" s="4"/>
      <c r="L89" s="4" t="str">
        <f t="shared" si="2"/>
        <v/>
      </c>
      <c r="M89" s="4"/>
      <c r="N89" s="51"/>
      <c r="O89" s="65"/>
      <c r="P89" s="4"/>
      <c r="Q89" s="4" t="str">
        <f t="shared" si="3"/>
        <v/>
      </c>
      <c r="R89" s="4"/>
      <c r="S89" s="4"/>
      <c r="T89" s="85"/>
    </row>
    <row r="90" spans="1:20">
      <c r="A90" s="83"/>
      <c r="B90" s="83"/>
      <c r="C90" s="64"/>
      <c r="D90" s="64"/>
      <c r="E90" s="64"/>
      <c r="F90" s="64"/>
      <c r="G90" s="64"/>
      <c r="H90" s="64"/>
      <c r="I90" s="84"/>
      <c r="J90" s="64"/>
      <c r="K90" s="4"/>
      <c r="L90" s="4" t="str">
        <f t="shared" si="2"/>
        <v/>
      </c>
      <c r="M90" s="4"/>
      <c r="N90" s="51"/>
      <c r="O90" s="65"/>
      <c r="P90" s="4"/>
      <c r="Q90" s="4" t="str">
        <f t="shared" si="3"/>
        <v/>
      </c>
      <c r="R90" s="4"/>
      <c r="S90" s="4"/>
      <c r="T90" s="85"/>
    </row>
    <row r="91" spans="1:20">
      <c r="A91" s="83"/>
      <c r="B91" s="83"/>
      <c r="C91" s="64"/>
      <c r="D91" s="64"/>
      <c r="E91" s="64"/>
      <c r="F91" s="64"/>
      <c r="G91" s="64"/>
      <c r="H91" s="64"/>
      <c r="I91" s="84"/>
      <c r="J91" s="64"/>
      <c r="K91" s="4"/>
      <c r="L91" s="4" t="str">
        <f t="shared" si="2"/>
        <v/>
      </c>
      <c r="M91" s="4"/>
      <c r="N91" s="51"/>
      <c r="O91" s="65"/>
      <c r="P91" s="4"/>
      <c r="Q91" s="4" t="str">
        <f t="shared" si="3"/>
        <v/>
      </c>
      <c r="R91" s="4"/>
      <c r="S91" s="4"/>
      <c r="T91" s="85"/>
    </row>
    <row r="92" spans="1:20">
      <c r="A92" s="83"/>
      <c r="B92" s="83"/>
      <c r="C92" s="64"/>
      <c r="D92" s="64"/>
      <c r="E92" s="64"/>
      <c r="F92" s="64"/>
      <c r="G92" s="64"/>
      <c r="H92" s="64"/>
      <c r="I92" s="84"/>
      <c r="J92" s="64"/>
      <c r="K92" s="4"/>
      <c r="L92" s="4" t="str">
        <f t="shared" si="2"/>
        <v/>
      </c>
      <c r="M92" s="4"/>
      <c r="N92" s="51"/>
      <c r="O92" s="65"/>
      <c r="P92" s="4"/>
      <c r="Q92" s="4" t="str">
        <f t="shared" si="3"/>
        <v/>
      </c>
      <c r="R92" s="4"/>
      <c r="S92" s="4"/>
      <c r="T92" s="85"/>
    </row>
    <row r="93" spans="1:20">
      <c r="A93" s="83"/>
      <c r="B93" s="83"/>
      <c r="C93" s="64"/>
      <c r="D93" s="64"/>
      <c r="E93" s="64"/>
      <c r="F93" s="64"/>
      <c r="G93" s="64"/>
      <c r="H93" s="64"/>
      <c r="I93" s="84"/>
      <c r="J93" s="64"/>
      <c r="K93" s="4"/>
      <c r="L93" s="4" t="str">
        <f t="shared" si="2"/>
        <v/>
      </c>
      <c r="M93" s="4"/>
      <c r="N93" s="51"/>
      <c r="O93" s="65"/>
      <c r="P93" s="4"/>
      <c r="Q93" s="4" t="str">
        <f t="shared" si="3"/>
        <v/>
      </c>
      <c r="R93" s="4"/>
      <c r="S93" s="4"/>
      <c r="T93" s="85"/>
    </row>
    <row r="94" spans="1:20">
      <c r="A94" s="83"/>
      <c r="B94" s="83"/>
      <c r="C94" s="64"/>
      <c r="D94" s="64"/>
      <c r="E94" s="64"/>
      <c r="F94" s="64"/>
      <c r="G94" s="64"/>
      <c r="H94" s="64"/>
      <c r="I94" s="84"/>
      <c r="J94" s="64"/>
      <c r="K94" s="4"/>
      <c r="L94" s="4" t="str">
        <f t="shared" si="2"/>
        <v/>
      </c>
      <c r="M94" s="4"/>
      <c r="N94" s="51"/>
      <c r="O94" s="65"/>
      <c r="P94" s="4"/>
      <c r="Q94" s="4" t="str">
        <f t="shared" si="3"/>
        <v/>
      </c>
      <c r="R94" s="4"/>
      <c r="S94" s="4"/>
      <c r="T94" s="85"/>
    </row>
    <row r="95" spans="1:20">
      <c r="A95" s="83"/>
      <c r="B95" s="83"/>
      <c r="C95" s="64"/>
      <c r="D95" s="64"/>
      <c r="E95" s="64"/>
      <c r="F95" s="64"/>
      <c r="G95" s="64"/>
      <c r="H95" s="64"/>
      <c r="I95" s="84"/>
      <c r="J95" s="64"/>
      <c r="K95" s="4"/>
      <c r="L95" s="4" t="str">
        <f t="shared" si="2"/>
        <v/>
      </c>
      <c r="M95" s="4"/>
      <c r="N95" s="51"/>
      <c r="O95" s="65"/>
      <c r="P95" s="4"/>
      <c r="Q95" s="4" t="str">
        <f t="shared" si="3"/>
        <v/>
      </c>
      <c r="R95" s="4"/>
      <c r="S95" s="4"/>
      <c r="T95" s="85"/>
    </row>
    <row r="96" spans="1:20">
      <c r="A96" s="83"/>
      <c r="B96" s="83"/>
      <c r="C96" s="64"/>
      <c r="D96" s="64"/>
      <c r="E96" s="64"/>
      <c r="F96" s="64"/>
      <c r="G96" s="64"/>
      <c r="H96" s="64"/>
      <c r="I96" s="84"/>
      <c r="J96" s="64"/>
      <c r="K96" s="4"/>
      <c r="L96" s="4" t="str">
        <f t="shared" si="2"/>
        <v/>
      </c>
      <c r="M96" s="4"/>
      <c r="N96" s="51"/>
      <c r="O96" s="65"/>
      <c r="P96" s="4"/>
      <c r="Q96" s="4" t="str">
        <f t="shared" si="3"/>
        <v/>
      </c>
      <c r="R96" s="4"/>
      <c r="S96" s="4"/>
      <c r="T96" s="85"/>
    </row>
    <row r="97" spans="1:20">
      <c r="A97" s="83"/>
      <c r="B97" s="83"/>
      <c r="C97" s="64"/>
      <c r="D97" s="64"/>
      <c r="E97" s="64"/>
      <c r="F97" s="64"/>
      <c r="G97" s="64"/>
      <c r="H97" s="64"/>
      <c r="I97" s="84"/>
      <c r="J97" s="64"/>
      <c r="K97" s="4"/>
      <c r="L97" s="4" t="str">
        <f t="shared" si="2"/>
        <v/>
      </c>
      <c r="M97" s="4"/>
      <c r="N97" s="51"/>
      <c r="O97" s="65"/>
      <c r="P97" s="4"/>
      <c r="Q97" s="4" t="str">
        <f t="shared" si="3"/>
        <v/>
      </c>
      <c r="R97" s="4"/>
      <c r="S97" s="4"/>
      <c r="T97" s="85"/>
    </row>
    <row r="98" spans="1:20">
      <c r="A98" s="83"/>
      <c r="B98" s="83"/>
      <c r="C98" s="64"/>
      <c r="D98" s="64"/>
      <c r="E98" s="64"/>
      <c r="F98" s="64"/>
      <c r="G98" s="64"/>
      <c r="H98" s="64"/>
      <c r="I98" s="84"/>
      <c r="J98" s="64"/>
      <c r="K98" s="4"/>
      <c r="L98" s="4" t="str">
        <f t="shared" si="2"/>
        <v/>
      </c>
      <c r="M98" s="4"/>
      <c r="N98" s="51"/>
      <c r="O98" s="65"/>
      <c r="P98" s="4"/>
      <c r="Q98" s="4" t="str">
        <f t="shared" si="3"/>
        <v/>
      </c>
      <c r="R98" s="4"/>
      <c r="S98" s="4"/>
      <c r="T98" s="85"/>
    </row>
    <row r="99" spans="1:20">
      <c r="A99" s="83"/>
      <c r="B99" s="83"/>
      <c r="C99" s="64"/>
      <c r="D99" s="64"/>
      <c r="E99" s="64"/>
      <c r="F99" s="64"/>
      <c r="G99" s="64"/>
      <c r="H99" s="64"/>
      <c r="I99" s="84"/>
      <c r="J99" s="64"/>
      <c r="K99" s="4"/>
      <c r="L99" s="4" t="str">
        <f t="shared" si="2"/>
        <v/>
      </c>
      <c r="M99" s="4"/>
      <c r="N99" s="51"/>
      <c r="O99" s="65"/>
      <c r="P99" s="4"/>
      <c r="Q99" s="4" t="str">
        <f t="shared" si="3"/>
        <v/>
      </c>
      <c r="R99" s="4"/>
      <c r="S99" s="4"/>
      <c r="T99" s="85"/>
    </row>
    <row r="100" spans="1:20">
      <c r="A100" s="83"/>
      <c r="B100" s="83"/>
      <c r="C100" s="64"/>
      <c r="D100" s="64"/>
      <c r="E100" s="64"/>
      <c r="F100" s="64"/>
      <c r="G100" s="64"/>
      <c r="H100" s="64"/>
      <c r="I100" s="84"/>
      <c r="J100" s="64"/>
      <c r="K100" s="4"/>
      <c r="L100" s="4" t="str">
        <f t="shared" si="2"/>
        <v/>
      </c>
      <c r="M100" s="4"/>
      <c r="N100" s="51"/>
      <c r="O100" s="65"/>
      <c r="P100" s="4"/>
      <c r="Q100" s="4" t="str">
        <f t="shared" si="3"/>
        <v/>
      </c>
      <c r="R100" s="4"/>
      <c r="S100" s="4"/>
      <c r="T100" s="85"/>
    </row>
    <row r="101" spans="1:20">
      <c r="A101" s="83"/>
      <c r="B101" s="83"/>
      <c r="C101" s="64"/>
      <c r="D101" s="64"/>
      <c r="E101" s="64"/>
      <c r="F101" s="64"/>
      <c r="G101" s="64"/>
      <c r="H101" s="64"/>
      <c r="I101" s="84"/>
      <c r="J101" s="64"/>
      <c r="K101" s="4"/>
      <c r="L101" s="4" t="str">
        <f t="shared" si="2"/>
        <v/>
      </c>
      <c r="M101" s="4"/>
      <c r="N101" s="51"/>
      <c r="O101" s="65"/>
      <c r="P101" s="4"/>
      <c r="Q101" s="4" t="str">
        <f t="shared" si="3"/>
        <v/>
      </c>
      <c r="R101" s="4"/>
      <c r="S101" s="4"/>
      <c r="T101" s="85"/>
    </row>
    <row r="102" spans="1:20">
      <c r="A102" s="83"/>
      <c r="B102" s="83"/>
      <c r="C102" s="64"/>
      <c r="D102" s="64"/>
      <c r="E102" s="64"/>
      <c r="F102" s="64"/>
      <c r="G102" s="64"/>
      <c r="H102" s="64"/>
      <c r="I102" s="84"/>
      <c r="J102" s="64"/>
      <c r="K102" s="4"/>
      <c r="L102" s="4" t="str">
        <f t="shared" si="2"/>
        <v/>
      </c>
      <c r="M102" s="4"/>
      <c r="N102" s="51"/>
      <c r="O102" s="65"/>
      <c r="P102" s="4"/>
      <c r="Q102" s="4" t="str">
        <f t="shared" si="3"/>
        <v/>
      </c>
      <c r="R102" s="4"/>
      <c r="S102" s="4"/>
      <c r="T102" s="85"/>
    </row>
    <row r="103" spans="1:20">
      <c r="A103" s="83"/>
      <c r="B103" s="83"/>
      <c r="C103" s="64"/>
      <c r="D103" s="64"/>
      <c r="E103" s="64"/>
      <c r="F103" s="64"/>
      <c r="G103" s="64"/>
      <c r="H103" s="64"/>
      <c r="I103" s="84"/>
      <c r="J103" s="64"/>
      <c r="K103" s="4"/>
      <c r="L103" s="4" t="str">
        <f t="shared" si="2"/>
        <v/>
      </c>
      <c r="M103" s="4"/>
      <c r="N103" s="51"/>
      <c r="O103" s="65"/>
      <c r="P103" s="4"/>
      <c r="Q103" s="4" t="str">
        <f t="shared" si="3"/>
        <v/>
      </c>
      <c r="R103" s="4"/>
      <c r="S103" s="4"/>
      <c r="T103" s="85"/>
    </row>
    <row r="104" spans="1:20">
      <c r="A104" s="83"/>
      <c r="B104" s="83"/>
      <c r="C104" s="64"/>
      <c r="D104" s="64"/>
      <c r="E104" s="64"/>
      <c r="F104" s="64"/>
      <c r="G104" s="64"/>
      <c r="H104" s="64"/>
      <c r="I104" s="84"/>
      <c r="J104" s="64"/>
      <c r="K104" s="4"/>
      <c r="L104" s="4" t="str">
        <f t="shared" si="2"/>
        <v/>
      </c>
      <c r="M104" s="4"/>
      <c r="N104" s="51"/>
      <c r="O104" s="65"/>
      <c r="P104" s="4"/>
      <c r="Q104" s="4" t="str">
        <f t="shared" si="3"/>
        <v/>
      </c>
      <c r="R104" s="4"/>
      <c r="S104" s="4"/>
      <c r="T104" s="85"/>
    </row>
    <row r="105" spans="1:20">
      <c r="A105" s="83"/>
      <c r="B105" s="83"/>
      <c r="C105" s="64"/>
      <c r="D105" s="64"/>
      <c r="E105" s="64"/>
      <c r="F105" s="64"/>
      <c r="G105" s="64"/>
      <c r="H105" s="64"/>
      <c r="I105" s="84"/>
      <c r="J105" s="64"/>
      <c r="K105" s="4"/>
      <c r="L105" s="4" t="str">
        <f t="shared" si="2"/>
        <v/>
      </c>
      <c r="M105" s="4"/>
      <c r="N105" s="51"/>
      <c r="O105" s="65"/>
      <c r="P105" s="4"/>
      <c r="Q105" s="4" t="str">
        <f t="shared" si="3"/>
        <v/>
      </c>
      <c r="R105" s="4"/>
      <c r="S105" s="4"/>
      <c r="T105" s="85"/>
    </row>
    <row r="106" spans="1:20">
      <c r="A106" s="83"/>
      <c r="B106" s="83"/>
      <c r="C106" s="64"/>
      <c r="D106" s="64"/>
      <c r="E106" s="64"/>
      <c r="F106" s="64"/>
      <c r="G106" s="64"/>
      <c r="H106" s="64"/>
      <c r="I106" s="84"/>
      <c r="J106" s="64"/>
      <c r="K106" s="4"/>
      <c r="L106" s="4" t="str">
        <f t="shared" si="2"/>
        <v/>
      </c>
      <c r="M106" s="4"/>
      <c r="N106" s="51"/>
      <c r="O106" s="65"/>
      <c r="P106" s="4"/>
      <c r="Q106" s="4" t="str">
        <f t="shared" si="3"/>
        <v/>
      </c>
      <c r="R106" s="4"/>
      <c r="S106" s="4"/>
      <c r="T106" s="85"/>
    </row>
  </sheetData>
  <dataValidations count="23">
    <dataValidation type="list" errorStyle="warning" showInputMessage="1" showErrorMessage="1" error="Please select a valid entry" sqref="F2">
      <formula1>CouponBondProgram</formula1>
    </dataValidation>
    <dataValidation type="list" showInputMessage="1" showErrorMessage="1" sqref="E2">
      <formula1>TradingCurrencies</formula1>
    </dataValidation>
    <dataValidation type="list" errorStyle="warning" showInputMessage="1" showErrorMessage="1" error="Please select a valid entry" sqref="C2">
      <formula1>CouponBondIssuers</formula1>
    </dataValidation>
    <dataValidation type="list" errorStyle="warning" showInputMessage="1" showErrorMessage="1" error="Please select a valid entry" sqref="B2">
      <formula1>CouponBondSegment</formula1>
    </dataValidation>
    <dataValidation type="list" errorStyle="warning" showInputMessage="1" showErrorMessage="1" error="Please select a valid entry" sqref="A2">
      <formula1>StarCAM_Exchanges</formula1>
    </dataValidation>
    <dataValidation type="list" allowBlank="1" showInputMessage="1" showErrorMessage="1" sqref="F7:F106">
      <formula1>InstrumentCurrencies</formula1>
    </dataValidation>
    <dataValidation type="list" allowBlank="1" showInputMessage="1" showErrorMessage="1" sqref="G7:G106">
      <formula1>FloatingFixed</formula1>
    </dataValidation>
    <dataValidation type="list" allowBlank="1" showInputMessage="1" showErrorMessage="1" sqref="J7:J106">
      <formula1>CouponsPerYear</formula1>
    </dataValidation>
    <dataValidation type="list" allowBlank="1" showInputMessage="1" showErrorMessage="1" sqref="H7:H106">
      <formula1>ReferenceRate</formula1>
    </dataValidation>
    <dataValidation errorStyle="warning" showInputMessage="1" showErrorMessage="1" error="Please select a valid entry" sqref="H2"/>
    <dataValidation type="date" operator="greaterThan" allowBlank="1" showInputMessage="1" showErrorMessage="1" sqref="U13:V13">
      <formula1>1</formula1>
    </dataValidation>
    <dataValidation type="date" errorStyle="warning" operator="greaterThan" allowBlank="1" showInputMessage="1" showErrorMessage="1" errorTitle="Listing Date" error="Must be a future trading date." sqref="G2">
      <formula1>TODAY()</formula1>
    </dataValidation>
    <dataValidation type="list" errorStyle="warning" allowBlank="1" showInputMessage="1" showErrorMessage="1" errorTitle="Day Adjustment Methed" error="Please select an option from the drop down meny." sqref="N7:N106">
      <formula1>DayAdjustmentMethod</formula1>
    </dataValidation>
    <dataValidation type="decimal" operator="greaterThanOrEqual" allowBlank="1" showInputMessage="1" showErrorMessage="1" sqref="I7:I106">
      <formula1>-100</formula1>
    </dataValidation>
    <dataValidation type="whole" operator="greaterThanOrEqual" allowBlank="1" showInputMessage="1" showErrorMessage="1" errorTitle="Amount issued" error="Please enter a whole number greater than 0." sqref="O7:O106">
      <formula1>0</formula1>
    </dataValidation>
    <dataValidation type="date" operator="greaterThan" allowBlank="1" showInputMessage="1" showErrorMessage="1" errorTitle="Reimbursement date" error="Please enter a date grater than then listing date." sqref="R7:R106">
      <formula1>$G$2</formula1>
    </dataValidation>
    <dataValidation type="date" operator="greaterThan" allowBlank="1" showInputMessage="1" showErrorMessage="1" errorTitle="Last trading date" error="Please enter a date grater than then listing date." sqref="S7:S106">
      <formula1>$G$2</formula1>
    </dataValidation>
    <dataValidation type="date" operator="greaterThan" allowBlank="1" showInputMessage="1" showErrorMessage="1" errorTitle="Issue Date" error="Please enter a valid date." sqref="P7:P106">
      <formula1>1</formula1>
    </dataValidation>
    <dataValidation type="date" operator="greaterThan" allowBlank="1" showInputMessage="1" showErrorMessage="1" errorTitle="First ordinary coupon" error="Please enter a valid date." sqref="K7:K106">
      <formula1>1</formula1>
    </dataValidation>
    <dataValidation type="date" operator="greaterThan" allowBlank="1" showInputMessage="1" showErrorMessage="1" errorTitle="Last ordinary coupon" error="Please enter a valid date." sqref="L7:L106">
      <formula1>1</formula1>
    </dataValidation>
    <dataValidation type="date" operator="greaterThan" allowBlank="1" showInputMessage="1" showErrorMessage="1" errorTitle="Interest date" error="Pelase enter a valid date." sqref="Q7:Q106">
      <formula1>1</formula1>
    </dataValidation>
    <dataValidation type="whole" operator="greaterThan" allowBlank="1" showInputMessage="1" showErrorMessage="1" errorTitle="Trading Lot" error="Please enter a whole number greater than 0." sqref="E7">
      <formula1>0</formula1>
    </dataValidation>
    <dataValidation type="list" operator="greaterThan" allowBlank="1" showInputMessage="1" showErrorMessage="1" errorTitle="Last ordinary coupon" error="Please enter a valid date." sqref="M7:M106">
      <formula1>DayCountMethod</formula1>
    </dataValidation>
  </dataValidations>
  <pageMargins left="0.70866141732283472" right="0.70866141732283472" top="0.74803149606299213" bottom="0.74803149606299213" header="0.31496062992125984" footer="0.31496062992125984"/>
  <pageSetup paperSize="9" scale="4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LookupValues!$AC$2:$AC$36</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
  <sheetViews>
    <sheetView workbookViewId="0">
      <selection activeCell="A2" sqref="A2"/>
    </sheetView>
  </sheetViews>
  <sheetFormatPr defaultRowHeight="14.4"/>
  <cols>
    <col min="1" max="1" width="24.109375" style="235" bestFit="1" customWidth="1"/>
    <col min="2" max="2" width="23.88671875" style="235" bestFit="1" customWidth="1"/>
    <col min="3" max="3" width="31.109375" style="235" customWidth="1"/>
    <col min="4" max="4" width="9.109375" style="235"/>
    <col min="5" max="5" width="11.33203125" style="235" customWidth="1"/>
    <col min="6" max="8" width="9.109375" style="235"/>
    <col min="9" max="9" width="10.109375" style="235" bestFit="1" customWidth="1"/>
    <col min="10" max="11" width="9.109375" style="235"/>
    <col min="12" max="12" width="12.5546875" style="235" bestFit="1" customWidth="1"/>
    <col min="13" max="13" width="11.44140625" style="235" customWidth="1"/>
    <col min="14" max="256" width="9.109375" style="235"/>
    <col min="257" max="257" width="16.44140625" style="235" customWidth="1"/>
    <col min="258" max="258" width="23.88671875" style="235" bestFit="1" customWidth="1"/>
    <col min="259" max="259" width="31.109375" style="235" customWidth="1"/>
    <col min="260" max="260" width="9.109375" style="235"/>
    <col min="261" max="261" width="11.33203125" style="235" customWidth="1"/>
    <col min="262" max="264" width="9.109375" style="235"/>
    <col min="265" max="265" width="10.109375" style="235" bestFit="1" customWidth="1"/>
    <col min="266" max="267" width="9.109375" style="235"/>
    <col min="268" max="268" width="12.5546875" style="235" bestFit="1" customWidth="1"/>
    <col min="269" max="512" width="9.109375" style="235"/>
    <col min="513" max="513" width="16.44140625" style="235" customWidth="1"/>
    <col min="514" max="514" width="23.88671875" style="235" bestFit="1" customWidth="1"/>
    <col min="515" max="515" width="31.109375" style="235" customWidth="1"/>
    <col min="516" max="516" width="9.109375" style="235"/>
    <col min="517" max="517" width="11.33203125" style="235" customWidth="1"/>
    <col min="518" max="520" width="9.109375" style="235"/>
    <col min="521" max="521" width="10.109375" style="235" bestFit="1" customWidth="1"/>
    <col min="522" max="523" width="9.109375" style="235"/>
    <col min="524" max="524" width="12.5546875" style="235" bestFit="1" customWidth="1"/>
    <col min="525" max="768" width="9.109375" style="235"/>
    <col min="769" max="769" width="16.44140625" style="235" customWidth="1"/>
    <col min="770" max="770" width="23.88671875" style="235" bestFit="1" customWidth="1"/>
    <col min="771" max="771" width="31.109375" style="235" customWidth="1"/>
    <col min="772" max="772" width="9.109375" style="235"/>
    <col min="773" max="773" width="11.33203125" style="235" customWidth="1"/>
    <col min="774" max="776" width="9.109375" style="235"/>
    <col min="777" max="777" width="10.109375" style="235" bestFit="1" customWidth="1"/>
    <col min="778" max="779" width="9.109375" style="235"/>
    <col min="780" max="780" width="12.5546875" style="235" bestFit="1" customWidth="1"/>
    <col min="781" max="1024" width="9.109375" style="235"/>
    <col min="1025" max="1025" width="16.44140625" style="235" customWidth="1"/>
    <col min="1026" max="1026" width="23.88671875" style="235" bestFit="1" customWidth="1"/>
    <col min="1027" max="1027" width="31.109375" style="235" customWidth="1"/>
    <col min="1028" max="1028" width="9.109375" style="235"/>
    <col min="1029" max="1029" width="11.33203125" style="235" customWidth="1"/>
    <col min="1030" max="1032" width="9.109375" style="235"/>
    <col min="1033" max="1033" width="10.109375" style="235" bestFit="1" customWidth="1"/>
    <col min="1034" max="1035" width="9.109375" style="235"/>
    <col min="1036" max="1036" width="12.5546875" style="235" bestFit="1" customWidth="1"/>
    <col min="1037" max="1280" width="9.109375" style="235"/>
    <col min="1281" max="1281" width="16.44140625" style="235" customWidth="1"/>
    <col min="1282" max="1282" width="23.88671875" style="235" bestFit="1" customWidth="1"/>
    <col min="1283" max="1283" width="31.109375" style="235" customWidth="1"/>
    <col min="1284" max="1284" width="9.109375" style="235"/>
    <col min="1285" max="1285" width="11.33203125" style="235" customWidth="1"/>
    <col min="1286" max="1288" width="9.109375" style="235"/>
    <col min="1289" max="1289" width="10.109375" style="235" bestFit="1" customWidth="1"/>
    <col min="1290" max="1291" width="9.109375" style="235"/>
    <col min="1292" max="1292" width="12.5546875" style="235" bestFit="1" customWidth="1"/>
    <col min="1293" max="1536" width="9.109375" style="235"/>
    <col min="1537" max="1537" width="16.44140625" style="235" customWidth="1"/>
    <col min="1538" max="1538" width="23.88671875" style="235" bestFit="1" customWidth="1"/>
    <col min="1539" max="1539" width="31.109375" style="235" customWidth="1"/>
    <col min="1540" max="1540" width="9.109375" style="235"/>
    <col min="1541" max="1541" width="11.33203125" style="235" customWidth="1"/>
    <col min="1542" max="1544" width="9.109375" style="235"/>
    <col min="1545" max="1545" width="10.109375" style="235" bestFit="1" customWidth="1"/>
    <col min="1546" max="1547" width="9.109375" style="235"/>
    <col min="1548" max="1548" width="12.5546875" style="235" bestFit="1" customWidth="1"/>
    <col min="1549" max="1792" width="9.109375" style="235"/>
    <col min="1793" max="1793" width="16.44140625" style="235" customWidth="1"/>
    <col min="1794" max="1794" width="23.88671875" style="235" bestFit="1" customWidth="1"/>
    <col min="1795" max="1795" width="31.109375" style="235" customWidth="1"/>
    <col min="1796" max="1796" width="9.109375" style="235"/>
    <col min="1797" max="1797" width="11.33203125" style="235" customWidth="1"/>
    <col min="1798" max="1800" width="9.109375" style="235"/>
    <col min="1801" max="1801" width="10.109375" style="235" bestFit="1" customWidth="1"/>
    <col min="1802" max="1803" width="9.109375" style="235"/>
    <col min="1804" max="1804" width="12.5546875" style="235" bestFit="1" customWidth="1"/>
    <col min="1805" max="2048" width="9.109375" style="235"/>
    <col min="2049" max="2049" width="16.44140625" style="235" customWidth="1"/>
    <col min="2050" max="2050" width="23.88671875" style="235" bestFit="1" customWidth="1"/>
    <col min="2051" max="2051" width="31.109375" style="235" customWidth="1"/>
    <col min="2052" max="2052" width="9.109375" style="235"/>
    <col min="2053" max="2053" width="11.33203125" style="235" customWidth="1"/>
    <col min="2054" max="2056" width="9.109375" style="235"/>
    <col min="2057" max="2057" width="10.109375" style="235" bestFit="1" customWidth="1"/>
    <col min="2058" max="2059" width="9.109375" style="235"/>
    <col min="2060" max="2060" width="12.5546875" style="235" bestFit="1" customWidth="1"/>
    <col min="2061" max="2304" width="9.109375" style="235"/>
    <col min="2305" max="2305" width="16.44140625" style="235" customWidth="1"/>
    <col min="2306" max="2306" width="23.88671875" style="235" bestFit="1" customWidth="1"/>
    <col min="2307" max="2307" width="31.109375" style="235" customWidth="1"/>
    <col min="2308" max="2308" width="9.109375" style="235"/>
    <col min="2309" max="2309" width="11.33203125" style="235" customWidth="1"/>
    <col min="2310" max="2312" width="9.109375" style="235"/>
    <col min="2313" max="2313" width="10.109375" style="235" bestFit="1" customWidth="1"/>
    <col min="2314" max="2315" width="9.109375" style="235"/>
    <col min="2316" max="2316" width="12.5546875" style="235" bestFit="1" customWidth="1"/>
    <col min="2317" max="2560" width="9.109375" style="235"/>
    <col min="2561" max="2561" width="16.44140625" style="235" customWidth="1"/>
    <col min="2562" max="2562" width="23.88671875" style="235" bestFit="1" customWidth="1"/>
    <col min="2563" max="2563" width="31.109375" style="235" customWidth="1"/>
    <col min="2564" max="2564" width="9.109375" style="235"/>
    <col min="2565" max="2565" width="11.33203125" style="235" customWidth="1"/>
    <col min="2566" max="2568" width="9.109375" style="235"/>
    <col min="2569" max="2569" width="10.109375" style="235" bestFit="1" customWidth="1"/>
    <col min="2570" max="2571" width="9.109375" style="235"/>
    <col min="2572" max="2572" width="12.5546875" style="235" bestFit="1" customWidth="1"/>
    <col min="2573" max="2816" width="9.109375" style="235"/>
    <col min="2817" max="2817" width="16.44140625" style="235" customWidth="1"/>
    <col min="2818" max="2818" width="23.88671875" style="235" bestFit="1" customWidth="1"/>
    <col min="2819" max="2819" width="31.109375" style="235" customWidth="1"/>
    <col min="2820" max="2820" width="9.109375" style="235"/>
    <col min="2821" max="2821" width="11.33203125" style="235" customWidth="1"/>
    <col min="2822" max="2824" width="9.109375" style="235"/>
    <col min="2825" max="2825" width="10.109375" style="235" bestFit="1" customWidth="1"/>
    <col min="2826" max="2827" width="9.109375" style="235"/>
    <col min="2828" max="2828" width="12.5546875" style="235" bestFit="1" customWidth="1"/>
    <col min="2829" max="3072" width="9.109375" style="235"/>
    <col min="3073" max="3073" width="16.44140625" style="235" customWidth="1"/>
    <col min="3074" max="3074" width="23.88671875" style="235" bestFit="1" customWidth="1"/>
    <col min="3075" max="3075" width="31.109375" style="235" customWidth="1"/>
    <col min="3076" max="3076" width="9.109375" style="235"/>
    <col min="3077" max="3077" width="11.33203125" style="235" customWidth="1"/>
    <col min="3078" max="3080" width="9.109375" style="235"/>
    <col min="3081" max="3081" width="10.109375" style="235" bestFit="1" customWidth="1"/>
    <col min="3082" max="3083" width="9.109375" style="235"/>
    <col min="3084" max="3084" width="12.5546875" style="235" bestFit="1" customWidth="1"/>
    <col min="3085" max="3328" width="9.109375" style="235"/>
    <col min="3329" max="3329" width="16.44140625" style="235" customWidth="1"/>
    <col min="3330" max="3330" width="23.88671875" style="235" bestFit="1" customWidth="1"/>
    <col min="3331" max="3331" width="31.109375" style="235" customWidth="1"/>
    <col min="3332" max="3332" width="9.109375" style="235"/>
    <col min="3333" max="3333" width="11.33203125" style="235" customWidth="1"/>
    <col min="3334" max="3336" width="9.109375" style="235"/>
    <col min="3337" max="3337" width="10.109375" style="235" bestFit="1" customWidth="1"/>
    <col min="3338" max="3339" width="9.109375" style="235"/>
    <col min="3340" max="3340" width="12.5546875" style="235" bestFit="1" customWidth="1"/>
    <col min="3341" max="3584" width="9.109375" style="235"/>
    <col min="3585" max="3585" width="16.44140625" style="235" customWidth="1"/>
    <col min="3586" max="3586" width="23.88671875" style="235" bestFit="1" customWidth="1"/>
    <col min="3587" max="3587" width="31.109375" style="235" customWidth="1"/>
    <col min="3588" max="3588" width="9.109375" style="235"/>
    <col min="3589" max="3589" width="11.33203125" style="235" customWidth="1"/>
    <col min="3590" max="3592" width="9.109375" style="235"/>
    <col min="3593" max="3593" width="10.109375" style="235" bestFit="1" customWidth="1"/>
    <col min="3594" max="3595" width="9.109375" style="235"/>
    <col min="3596" max="3596" width="12.5546875" style="235" bestFit="1" customWidth="1"/>
    <col min="3597" max="3840" width="9.109375" style="235"/>
    <col min="3841" max="3841" width="16.44140625" style="235" customWidth="1"/>
    <col min="3842" max="3842" width="23.88671875" style="235" bestFit="1" customWidth="1"/>
    <col min="3843" max="3843" width="31.109375" style="235" customWidth="1"/>
    <col min="3844" max="3844" width="9.109375" style="235"/>
    <col min="3845" max="3845" width="11.33203125" style="235" customWidth="1"/>
    <col min="3846" max="3848" width="9.109375" style="235"/>
    <col min="3849" max="3849" width="10.109375" style="235" bestFit="1" customWidth="1"/>
    <col min="3850" max="3851" width="9.109375" style="235"/>
    <col min="3852" max="3852" width="12.5546875" style="235" bestFit="1" customWidth="1"/>
    <col min="3853" max="4096" width="9.109375" style="235"/>
    <col min="4097" max="4097" width="16.44140625" style="235" customWidth="1"/>
    <col min="4098" max="4098" width="23.88671875" style="235" bestFit="1" customWidth="1"/>
    <col min="4099" max="4099" width="31.109375" style="235" customWidth="1"/>
    <col min="4100" max="4100" width="9.109375" style="235"/>
    <col min="4101" max="4101" width="11.33203125" style="235" customWidth="1"/>
    <col min="4102" max="4104" width="9.109375" style="235"/>
    <col min="4105" max="4105" width="10.109375" style="235" bestFit="1" customWidth="1"/>
    <col min="4106" max="4107" width="9.109375" style="235"/>
    <col min="4108" max="4108" width="12.5546875" style="235" bestFit="1" customWidth="1"/>
    <col min="4109" max="4352" width="9.109375" style="235"/>
    <col min="4353" max="4353" width="16.44140625" style="235" customWidth="1"/>
    <col min="4354" max="4354" width="23.88671875" style="235" bestFit="1" customWidth="1"/>
    <col min="4355" max="4355" width="31.109375" style="235" customWidth="1"/>
    <col min="4356" max="4356" width="9.109375" style="235"/>
    <col min="4357" max="4357" width="11.33203125" style="235" customWidth="1"/>
    <col min="4358" max="4360" width="9.109375" style="235"/>
    <col min="4361" max="4361" width="10.109375" style="235" bestFit="1" customWidth="1"/>
    <col min="4362" max="4363" width="9.109375" style="235"/>
    <col min="4364" max="4364" width="12.5546875" style="235" bestFit="1" customWidth="1"/>
    <col min="4365" max="4608" width="9.109375" style="235"/>
    <col min="4609" max="4609" width="16.44140625" style="235" customWidth="1"/>
    <col min="4610" max="4610" width="23.88671875" style="235" bestFit="1" customWidth="1"/>
    <col min="4611" max="4611" width="31.109375" style="235" customWidth="1"/>
    <col min="4612" max="4612" width="9.109375" style="235"/>
    <col min="4613" max="4613" width="11.33203125" style="235" customWidth="1"/>
    <col min="4614" max="4616" width="9.109375" style="235"/>
    <col min="4617" max="4617" width="10.109375" style="235" bestFit="1" customWidth="1"/>
    <col min="4618" max="4619" width="9.109375" style="235"/>
    <col min="4620" max="4620" width="12.5546875" style="235" bestFit="1" customWidth="1"/>
    <col min="4621" max="4864" width="9.109375" style="235"/>
    <col min="4865" max="4865" width="16.44140625" style="235" customWidth="1"/>
    <col min="4866" max="4866" width="23.88671875" style="235" bestFit="1" customWidth="1"/>
    <col min="4867" max="4867" width="31.109375" style="235" customWidth="1"/>
    <col min="4868" max="4868" width="9.109375" style="235"/>
    <col min="4869" max="4869" width="11.33203125" style="235" customWidth="1"/>
    <col min="4870" max="4872" width="9.109375" style="235"/>
    <col min="4873" max="4873" width="10.109375" style="235" bestFit="1" customWidth="1"/>
    <col min="4874" max="4875" width="9.109375" style="235"/>
    <col min="4876" max="4876" width="12.5546875" style="235" bestFit="1" customWidth="1"/>
    <col min="4877" max="5120" width="9.109375" style="235"/>
    <col min="5121" max="5121" width="16.44140625" style="235" customWidth="1"/>
    <col min="5122" max="5122" width="23.88671875" style="235" bestFit="1" customWidth="1"/>
    <col min="5123" max="5123" width="31.109375" style="235" customWidth="1"/>
    <col min="5124" max="5124" width="9.109375" style="235"/>
    <col min="5125" max="5125" width="11.33203125" style="235" customWidth="1"/>
    <col min="5126" max="5128" width="9.109375" style="235"/>
    <col min="5129" max="5129" width="10.109375" style="235" bestFit="1" customWidth="1"/>
    <col min="5130" max="5131" width="9.109375" style="235"/>
    <col min="5132" max="5132" width="12.5546875" style="235" bestFit="1" customWidth="1"/>
    <col min="5133" max="5376" width="9.109375" style="235"/>
    <col min="5377" max="5377" width="16.44140625" style="235" customWidth="1"/>
    <col min="5378" max="5378" width="23.88671875" style="235" bestFit="1" customWidth="1"/>
    <col min="5379" max="5379" width="31.109375" style="235" customWidth="1"/>
    <col min="5380" max="5380" width="9.109375" style="235"/>
    <col min="5381" max="5381" width="11.33203125" style="235" customWidth="1"/>
    <col min="5382" max="5384" width="9.109375" style="235"/>
    <col min="5385" max="5385" width="10.109375" style="235" bestFit="1" customWidth="1"/>
    <col min="5386" max="5387" width="9.109375" style="235"/>
    <col min="5388" max="5388" width="12.5546875" style="235" bestFit="1" customWidth="1"/>
    <col min="5389" max="5632" width="9.109375" style="235"/>
    <col min="5633" max="5633" width="16.44140625" style="235" customWidth="1"/>
    <col min="5634" max="5634" width="23.88671875" style="235" bestFit="1" customWidth="1"/>
    <col min="5635" max="5635" width="31.109375" style="235" customWidth="1"/>
    <col min="5636" max="5636" width="9.109375" style="235"/>
    <col min="5637" max="5637" width="11.33203125" style="235" customWidth="1"/>
    <col min="5638" max="5640" width="9.109375" style="235"/>
    <col min="5641" max="5641" width="10.109375" style="235" bestFit="1" customWidth="1"/>
    <col min="5642" max="5643" width="9.109375" style="235"/>
    <col min="5644" max="5644" width="12.5546875" style="235" bestFit="1" customWidth="1"/>
    <col min="5645" max="5888" width="9.109375" style="235"/>
    <col min="5889" max="5889" width="16.44140625" style="235" customWidth="1"/>
    <col min="5890" max="5890" width="23.88671875" style="235" bestFit="1" customWidth="1"/>
    <col min="5891" max="5891" width="31.109375" style="235" customWidth="1"/>
    <col min="5892" max="5892" width="9.109375" style="235"/>
    <col min="5893" max="5893" width="11.33203125" style="235" customWidth="1"/>
    <col min="5894" max="5896" width="9.109375" style="235"/>
    <col min="5897" max="5897" width="10.109375" style="235" bestFit="1" customWidth="1"/>
    <col min="5898" max="5899" width="9.109375" style="235"/>
    <col min="5900" max="5900" width="12.5546875" style="235" bestFit="1" customWidth="1"/>
    <col min="5901" max="6144" width="9.109375" style="235"/>
    <col min="6145" max="6145" width="16.44140625" style="235" customWidth="1"/>
    <col min="6146" max="6146" width="23.88671875" style="235" bestFit="1" customWidth="1"/>
    <col min="6147" max="6147" width="31.109375" style="235" customWidth="1"/>
    <col min="6148" max="6148" width="9.109375" style="235"/>
    <col min="6149" max="6149" width="11.33203125" style="235" customWidth="1"/>
    <col min="6150" max="6152" width="9.109375" style="235"/>
    <col min="6153" max="6153" width="10.109375" style="235" bestFit="1" customWidth="1"/>
    <col min="6154" max="6155" width="9.109375" style="235"/>
    <col min="6156" max="6156" width="12.5546875" style="235" bestFit="1" customWidth="1"/>
    <col min="6157" max="6400" width="9.109375" style="235"/>
    <col min="6401" max="6401" width="16.44140625" style="235" customWidth="1"/>
    <col min="6402" max="6402" width="23.88671875" style="235" bestFit="1" customWidth="1"/>
    <col min="6403" max="6403" width="31.109375" style="235" customWidth="1"/>
    <col min="6404" max="6404" width="9.109375" style="235"/>
    <col min="6405" max="6405" width="11.33203125" style="235" customWidth="1"/>
    <col min="6406" max="6408" width="9.109375" style="235"/>
    <col min="6409" max="6409" width="10.109375" style="235" bestFit="1" customWidth="1"/>
    <col min="6410" max="6411" width="9.109375" style="235"/>
    <col min="6412" max="6412" width="12.5546875" style="235" bestFit="1" customWidth="1"/>
    <col min="6413" max="6656" width="9.109375" style="235"/>
    <col min="6657" max="6657" width="16.44140625" style="235" customWidth="1"/>
    <col min="6658" max="6658" width="23.88671875" style="235" bestFit="1" customWidth="1"/>
    <col min="6659" max="6659" width="31.109375" style="235" customWidth="1"/>
    <col min="6660" max="6660" width="9.109375" style="235"/>
    <col min="6661" max="6661" width="11.33203125" style="235" customWidth="1"/>
    <col min="6662" max="6664" width="9.109375" style="235"/>
    <col min="6665" max="6665" width="10.109375" style="235" bestFit="1" customWidth="1"/>
    <col min="6666" max="6667" width="9.109375" style="235"/>
    <col min="6668" max="6668" width="12.5546875" style="235" bestFit="1" customWidth="1"/>
    <col min="6669" max="6912" width="9.109375" style="235"/>
    <col min="6913" max="6913" width="16.44140625" style="235" customWidth="1"/>
    <col min="6914" max="6914" width="23.88671875" style="235" bestFit="1" customWidth="1"/>
    <col min="6915" max="6915" width="31.109375" style="235" customWidth="1"/>
    <col min="6916" max="6916" width="9.109375" style="235"/>
    <col min="6917" max="6917" width="11.33203125" style="235" customWidth="1"/>
    <col min="6918" max="6920" width="9.109375" style="235"/>
    <col min="6921" max="6921" width="10.109375" style="235" bestFit="1" customWidth="1"/>
    <col min="6922" max="6923" width="9.109375" style="235"/>
    <col min="6924" max="6924" width="12.5546875" style="235" bestFit="1" customWidth="1"/>
    <col min="6925" max="7168" width="9.109375" style="235"/>
    <col min="7169" max="7169" width="16.44140625" style="235" customWidth="1"/>
    <col min="7170" max="7170" width="23.88671875" style="235" bestFit="1" customWidth="1"/>
    <col min="7171" max="7171" width="31.109375" style="235" customWidth="1"/>
    <col min="7172" max="7172" width="9.109375" style="235"/>
    <col min="7173" max="7173" width="11.33203125" style="235" customWidth="1"/>
    <col min="7174" max="7176" width="9.109375" style="235"/>
    <col min="7177" max="7177" width="10.109375" style="235" bestFit="1" customWidth="1"/>
    <col min="7178" max="7179" width="9.109375" style="235"/>
    <col min="7180" max="7180" width="12.5546875" style="235" bestFit="1" customWidth="1"/>
    <col min="7181" max="7424" width="9.109375" style="235"/>
    <col min="7425" max="7425" width="16.44140625" style="235" customWidth="1"/>
    <col min="7426" max="7426" width="23.88671875" style="235" bestFit="1" customWidth="1"/>
    <col min="7427" max="7427" width="31.109375" style="235" customWidth="1"/>
    <col min="7428" max="7428" width="9.109375" style="235"/>
    <col min="7429" max="7429" width="11.33203125" style="235" customWidth="1"/>
    <col min="7430" max="7432" width="9.109375" style="235"/>
    <col min="7433" max="7433" width="10.109375" style="235" bestFit="1" customWidth="1"/>
    <col min="7434" max="7435" width="9.109375" style="235"/>
    <col min="7436" max="7436" width="12.5546875" style="235" bestFit="1" customWidth="1"/>
    <col min="7437" max="7680" width="9.109375" style="235"/>
    <col min="7681" max="7681" width="16.44140625" style="235" customWidth="1"/>
    <col min="7682" max="7682" width="23.88671875" style="235" bestFit="1" customWidth="1"/>
    <col min="7683" max="7683" width="31.109375" style="235" customWidth="1"/>
    <col min="7684" max="7684" width="9.109375" style="235"/>
    <col min="7685" max="7685" width="11.33203125" style="235" customWidth="1"/>
    <col min="7686" max="7688" width="9.109375" style="235"/>
    <col min="7689" max="7689" width="10.109375" style="235" bestFit="1" customWidth="1"/>
    <col min="7690" max="7691" width="9.109375" style="235"/>
    <col min="7692" max="7692" width="12.5546875" style="235" bestFit="1" customWidth="1"/>
    <col min="7693" max="7936" width="9.109375" style="235"/>
    <col min="7937" max="7937" width="16.44140625" style="235" customWidth="1"/>
    <col min="7938" max="7938" width="23.88671875" style="235" bestFit="1" customWidth="1"/>
    <col min="7939" max="7939" width="31.109375" style="235" customWidth="1"/>
    <col min="7940" max="7940" width="9.109375" style="235"/>
    <col min="7941" max="7941" width="11.33203125" style="235" customWidth="1"/>
    <col min="7942" max="7944" width="9.109375" style="235"/>
    <col min="7945" max="7945" width="10.109375" style="235" bestFit="1" customWidth="1"/>
    <col min="7946" max="7947" width="9.109375" style="235"/>
    <col min="7948" max="7948" width="12.5546875" style="235" bestFit="1" customWidth="1"/>
    <col min="7949" max="8192" width="9.109375" style="235"/>
    <col min="8193" max="8193" width="16.44140625" style="235" customWidth="1"/>
    <col min="8194" max="8194" width="23.88671875" style="235" bestFit="1" customWidth="1"/>
    <col min="8195" max="8195" width="31.109375" style="235" customWidth="1"/>
    <col min="8196" max="8196" width="9.109375" style="235"/>
    <col min="8197" max="8197" width="11.33203125" style="235" customWidth="1"/>
    <col min="8198" max="8200" width="9.109375" style="235"/>
    <col min="8201" max="8201" width="10.109375" style="235" bestFit="1" customWidth="1"/>
    <col min="8202" max="8203" width="9.109375" style="235"/>
    <col min="8204" max="8204" width="12.5546875" style="235" bestFit="1" customWidth="1"/>
    <col min="8205" max="8448" width="9.109375" style="235"/>
    <col min="8449" max="8449" width="16.44140625" style="235" customWidth="1"/>
    <col min="8450" max="8450" width="23.88671875" style="235" bestFit="1" customWidth="1"/>
    <col min="8451" max="8451" width="31.109375" style="235" customWidth="1"/>
    <col min="8452" max="8452" width="9.109375" style="235"/>
    <col min="8453" max="8453" width="11.33203125" style="235" customWidth="1"/>
    <col min="8454" max="8456" width="9.109375" style="235"/>
    <col min="8457" max="8457" width="10.109375" style="235" bestFit="1" customWidth="1"/>
    <col min="8458" max="8459" width="9.109375" style="235"/>
    <col min="8460" max="8460" width="12.5546875" style="235" bestFit="1" customWidth="1"/>
    <col min="8461" max="8704" width="9.109375" style="235"/>
    <col min="8705" max="8705" width="16.44140625" style="235" customWidth="1"/>
    <col min="8706" max="8706" width="23.88671875" style="235" bestFit="1" customWidth="1"/>
    <col min="8707" max="8707" width="31.109375" style="235" customWidth="1"/>
    <col min="8708" max="8708" width="9.109375" style="235"/>
    <col min="8709" max="8709" width="11.33203125" style="235" customWidth="1"/>
    <col min="8710" max="8712" width="9.109375" style="235"/>
    <col min="8713" max="8713" width="10.109375" style="235" bestFit="1" customWidth="1"/>
    <col min="8714" max="8715" width="9.109375" style="235"/>
    <col min="8716" max="8716" width="12.5546875" style="235" bestFit="1" customWidth="1"/>
    <col min="8717" max="8960" width="9.109375" style="235"/>
    <col min="8961" max="8961" width="16.44140625" style="235" customWidth="1"/>
    <col min="8962" max="8962" width="23.88671875" style="235" bestFit="1" customWidth="1"/>
    <col min="8963" max="8963" width="31.109375" style="235" customWidth="1"/>
    <col min="8964" max="8964" width="9.109375" style="235"/>
    <col min="8965" max="8965" width="11.33203125" style="235" customWidth="1"/>
    <col min="8966" max="8968" width="9.109375" style="235"/>
    <col min="8969" max="8969" width="10.109375" style="235" bestFit="1" customWidth="1"/>
    <col min="8970" max="8971" width="9.109375" style="235"/>
    <col min="8972" max="8972" width="12.5546875" style="235" bestFit="1" customWidth="1"/>
    <col min="8973" max="9216" width="9.109375" style="235"/>
    <col min="9217" max="9217" width="16.44140625" style="235" customWidth="1"/>
    <col min="9218" max="9218" width="23.88671875" style="235" bestFit="1" customWidth="1"/>
    <col min="9219" max="9219" width="31.109375" style="235" customWidth="1"/>
    <col min="9220" max="9220" width="9.109375" style="235"/>
    <col min="9221" max="9221" width="11.33203125" style="235" customWidth="1"/>
    <col min="9222" max="9224" width="9.109375" style="235"/>
    <col min="9225" max="9225" width="10.109375" style="235" bestFit="1" customWidth="1"/>
    <col min="9226" max="9227" width="9.109375" style="235"/>
    <col min="9228" max="9228" width="12.5546875" style="235" bestFit="1" customWidth="1"/>
    <col min="9229" max="9472" width="9.109375" style="235"/>
    <col min="9473" max="9473" width="16.44140625" style="235" customWidth="1"/>
    <col min="9474" max="9474" width="23.88671875" style="235" bestFit="1" customWidth="1"/>
    <col min="9475" max="9475" width="31.109375" style="235" customWidth="1"/>
    <col min="9476" max="9476" width="9.109375" style="235"/>
    <col min="9477" max="9477" width="11.33203125" style="235" customWidth="1"/>
    <col min="9478" max="9480" width="9.109375" style="235"/>
    <col min="9481" max="9481" width="10.109375" style="235" bestFit="1" customWidth="1"/>
    <col min="9482" max="9483" width="9.109375" style="235"/>
    <col min="9484" max="9484" width="12.5546875" style="235" bestFit="1" customWidth="1"/>
    <col min="9485" max="9728" width="9.109375" style="235"/>
    <col min="9729" max="9729" width="16.44140625" style="235" customWidth="1"/>
    <col min="9730" max="9730" width="23.88671875" style="235" bestFit="1" customWidth="1"/>
    <col min="9731" max="9731" width="31.109375" style="235" customWidth="1"/>
    <col min="9732" max="9732" width="9.109375" style="235"/>
    <col min="9733" max="9733" width="11.33203125" style="235" customWidth="1"/>
    <col min="9734" max="9736" width="9.109375" style="235"/>
    <col min="9737" max="9737" width="10.109375" style="235" bestFit="1" customWidth="1"/>
    <col min="9738" max="9739" width="9.109375" style="235"/>
    <col min="9740" max="9740" width="12.5546875" style="235" bestFit="1" customWidth="1"/>
    <col min="9741" max="9984" width="9.109375" style="235"/>
    <col min="9985" max="9985" width="16.44140625" style="235" customWidth="1"/>
    <col min="9986" max="9986" width="23.88671875" style="235" bestFit="1" customWidth="1"/>
    <col min="9987" max="9987" width="31.109375" style="235" customWidth="1"/>
    <col min="9988" max="9988" width="9.109375" style="235"/>
    <col min="9989" max="9989" width="11.33203125" style="235" customWidth="1"/>
    <col min="9990" max="9992" width="9.109375" style="235"/>
    <col min="9993" max="9993" width="10.109375" style="235" bestFit="1" customWidth="1"/>
    <col min="9994" max="9995" width="9.109375" style="235"/>
    <col min="9996" max="9996" width="12.5546875" style="235" bestFit="1" customWidth="1"/>
    <col min="9997" max="10240" width="9.109375" style="235"/>
    <col min="10241" max="10241" width="16.44140625" style="235" customWidth="1"/>
    <col min="10242" max="10242" width="23.88671875" style="235" bestFit="1" customWidth="1"/>
    <col min="10243" max="10243" width="31.109375" style="235" customWidth="1"/>
    <col min="10244" max="10244" width="9.109375" style="235"/>
    <col min="10245" max="10245" width="11.33203125" style="235" customWidth="1"/>
    <col min="10246" max="10248" width="9.109375" style="235"/>
    <col min="10249" max="10249" width="10.109375" style="235" bestFit="1" customWidth="1"/>
    <col min="10250" max="10251" width="9.109375" style="235"/>
    <col min="10252" max="10252" width="12.5546875" style="235" bestFit="1" customWidth="1"/>
    <col min="10253" max="10496" width="9.109375" style="235"/>
    <col min="10497" max="10497" width="16.44140625" style="235" customWidth="1"/>
    <col min="10498" max="10498" width="23.88671875" style="235" bestFit="1" customWidth="1"/>
    <col min="10499" max="10499" width="31.109375" style="235" customWidth="1"/>
    <col min="10500" max="10500" width="9.109375" style="235"/>
    <col min="10501" max="10501" width="11.33203125" style="235" customWidth="1"/>
    <col min="10502" max="10504" width="9.109375" style="235"/>
    <col min="10505" max="10505" width="10.109375" style="235" bestFit="1" customWidth="1"/>
    <col min="10506" max="10507" width="9.109375" style="235"/>
    <col min="10508" max="10508" width="12.5546875" style="235" bestFit="1" customWidth="1"/>
    <col min="10509" max="10752" width="9.109375" style="235"/>
    <col min="10753" max="10753" width="16.44140625" style="235" customWidth="1"/>
    <col min="10754" max="10754" width="23.88671875" style="235" bestFit="1" customWidth="1"/>
    <col min="10755" max="10755" width="31.109375" style="235" customWidth="1"/>
    <col min="10756" max="10756" width="9.109375" style="235"/>
    <col min="10757" max="10757" width="11.33203125" style="235" customWidth="1"/>
    <col min="10758" max="10760" width="9.109375" style="235"/>
    <col min="10761" max="10761" width="10.109375" style="235" bestFit="1" customWidth="1"/>
    <col min="10762" max="10763" width="9.109375" style="235"/>
    <col min="10764" max="10764" width="12.5546875" style="235" bestFit="1" customWidth="1"/>
    <col min="10765" max="11008" width="9.109375" style="235"/>
    <col min="11009" max="11009" width="16.44140625" style="235" customWidth="1"/>
    <col min="11010" max="11010" width="23.88671875" style="235" bestFit="1" customWidth="1"/>
    <col min="11011" max="11011" width="31.109375" style="235" customWidth="1"/>
    <col min="11012" max="11012" width="9.109375" style="235"/>
    <col min="11013" max="11013" width="11.33203125" style="235" customWidth="1"/>
    <col min="11014" max="11016" width="9.109375" style="235"/>
    <col min="11017" max="11017" width="10.109375" style="235" bestFit="1" customWidth="1"/>
    <col min="11018" max="11019" width="9.109375" style="235"/>
    <col min="11020" max="11020" width="12.5546875" style="235" bestFit="1" customWidth="1"/>
    <col min="11021" max="11264" width="9.109375" style="235"/>
    <col min="11265" max="11265" width="16.44140625" style="235" customWidth="1"/>
    <col min="11266" max="11266" width="23.88671875" style="235" bestFit="1" customWidth="1"/>
    <col min="11267" max="11267" width="31.109375" style="235" customWidth="1"/>
    <col min="11268" max="11268" width="9.109375" style="235"/>
    <col min="11269" max="11269" width="11.33203125" style="235" customWidth="1"/>
    <col min="11270" max="11272" width="9.109375" style="235"/>
    <col min="11273" max="11273" width="10.109375" style="235" bestFit="1" customWidth="1"/>
    <col min="11274" max="11275" width="9.109375" style="235"/>
    <col min="11276" max="11276" width="12.5546875" style="235" bestFit="1" customWidth="1"/>
    <col min="11277" max="11520" width="9.109375" style="235"/>
    <col min="11521" max="11521" width="16.44140625" style="235" customWidth="1"/>
    <col min="11522" max="11522" width="23.88671875" style="235" bestFit="1" customWidth="1"/>
    <col min="11523" max="11523" width="31.109375" style="235" customWidth="1"/>
    <col min="11524" max="11524" width="9.109375" style="235"/>
    <col min="11525" max="11525" width="11.33203125" style="235" customWidth="1"/>
    <col min="11526" max="11528" width="9.109375" style="235"/>
    <col min="11529" max="11529" width="10.109375" style="235" bestFit="1" customWidth="1"/>
    <col min="11530" max="11531" width="9.109375" style="235"/>
    <col min="11532" max="11532" width="12.5546875" style="235" bestFit="1" customWidth="1"/>
    <col min="11533" max="11776" width="9.109375" style="235"/>
    <col min="11777" max="11777" width="16.44140625" style="235" customWidth="1"/>
    <col min="11778" max="11778" width="23.88671875" style="235" bestFit="1" customWidth="1"/>
    <col min="11779" max="11779" width="31.109375" style="235" customWidth="1"/>
    <col min="11780" max="11780" width="9.109375" style="235"/>
    <col min="11781" max="11781" width="11.33203125" style="235" customWidth="1"/>
    <col min="11782" max="11784" width="9.109375" style="235"/>
    <col min="11785" max="11785" width="10.109375" style="235" bestFit="1" customWidth="1"/>
    <col min="11786" max="11787" width="9.109375" style="235"/>
    <col min="11788" max="11788" width="12.5546875" style="235" bestFit="1" customWidth="1"/>
    <col min="11789" max="12032" width="9.109375" style="235"/>
    <col min="12033" max="12033" width="16.44140625" style="235" customWidth="1"/>
    <col min="12034" max="12034" width="23.88671875" style="235" bestFit="1" customWidth="1"/>
    <col min="12035" max="12035" width="31.109375" style="235" customWidth="1"/>
    <col min="12036" max="12036" width="9.109375" style="235"/>
    <col min="12037" max="12037" width="11.33203125" style="235" customWidth="1"/>
    <col min="12038" max="12040" width="9.109375" style="235"/>
    <col min="12041" max="12041" width="10.109375" style="235" bestFit="1" customWidth="1"/>
    <col min="12042" max="12043" width="9.109375" style="235"/>
    <col min="12044" max="12044" width="12.5546875" style="235" bestFit="1" customWidth="1"/>
    <col min="12045" max="12288" width="9.109375" style="235"/>
    <col min="12289" max="12289" width="16.44140625" style="235" customWidth="1"/>
    <col min="12290" max="12290" width="23.88671875" style="235" bestFit="1" customWidth="1"/>
    <col min="12291" max="12291" width="31.109375" style="235" customWidth="1"/>
    <col min="12292" max="12292" width="9.109375" style="235"/>
    <col min="12293" max="12293" width="11.33203125" style="235" customWidth="1"/>
    <col min="12294" max="12296" width="9.109375" style="235"/>
    <col min="12297" max="12297" width="10.109375" style="235" bestFit="1" customWidth="1"/>
    <col min="12298" max="12299" width="9.109375" style="235"/>
    <col min="12300" max="12300" width="12.5546875" style="235" bestFit="1" customWidth="1"/>
    <col min="12301" max="12544" width="9.109375" style="235"/>
    <col min="12545" max="12545" width="16.44140625" style="235" customWidth="1"/>
    <col min="12546" max="12546" width="23.88671875" style="235" bestFit="1" customWidth="1"/>
    <col min="12547" max="12547" width="31.109375" style="235" customWidth="1"/>
    <col min="12548" max="12548" width="9.109375" style="235"/>
    <col min="12549" max="12549" width="11.33203125" style="235" customWidth="1"/>
    <col min="12550" max="12552" width="9.109375" style="235"/>
    <col min="12553" max="12553" width="10.109375" style="235" bestFit="1" customWidth="1"/>
    <col min="12554" max="12555" width="9.109375" style="235"/>
    <col min="12556" max="12556" width="12.5546875" style="235" bestFit="1" customWidth="1"/>
    <col min="12557" max="12800" width="9.109375" style="235"/>
    <col min="12801" max="12801" width="16.44140625" style="235" customWidth="1"/>
    <col min="12802" max="12802" width="23.88671875" style="235" bestFit="1" customWidth="1"/>
    <col min="12803" max="12803" width="31.109375" style="235" customWidth="1"/>
    <col min="12804" max="12804" width="9.109375" style="235"/>
    <col min="12805" max="12805" width="11.33203125" style="235" customWidth="1"/>
    <col min="12806" max="12808" width="9.109375" style="235"/>
    <col min="12809" max="12809" width="10.109375" style="235" bestFit="1" customWidth="1"/>
    <col min="12810" max="12811" width="9.109375" style="235"/>
    <col min="12812" max="12812" width="12.5546875" style="235" bestFit="1" customWidth="1"/>
    <col min="12813" max="13056" width="9.109375" style="235"/>
    <col min="13057" max="13057" width="16.44140625" style="235" customWidth="1"/>
    <col min="13058" max="13058" width="23.88671875" style="235" bestFit="1" customWidth="1"/>
    <col min="13059" max="13059" width="31.109375" style="235" customWidth="1"/>
    <col min="13060" max="13060" width="9.109375" style="235"/>
    <col min="13061" max="13061" width="11.33203125" style="235" customWidth="1"/>
    <col min="13062" max="13064" width="9.109375" style="235"/>
    <col min="13065" max="13065" width="10.109375" style="235" bestFit="1" customWidth="1"/>
    <col min="13066" max="13067" width="9.109375" style="235"/>
    <col min="13068" max="13068" width="12.5546875" style="235" bestFit="1" customWidth="1"/>
    <col min="13069" max="13312" width="9.109375" style="235"/>
    <col min="13313" max="13313" width="16.44140625" style="235" customWidth="1"/>
    <col min="13314" max="13314" width="23.88671875" style="235" bestFit="1" customWidth="1"/>
    <col min="13315" max="13315" width="31.109375" style="235" customWidth="1"/>
    <col min="13316" max="13316" width="9.109375" style="235"/>
    <col min="13317" max="13317" width="11.33203125" style="235" customWidth="1"/>
    <col min="13318" max="13320" width="9.109375" style="235"/>
    <col min="13321" max="13321" width="10.109375" style="235" bestFit="1" customWidth="1"/>
    <col min="13322" max="13323" width="9.109375" style="235"/>
    <col min="13324" max="13324" width="12.5546875" style="235" bestFit="1" customWidth="1"/>
    <col min="13325" max="13568" width="9.109375" style="235"/>
    <col min="13569" max="13569" width="16.44140625" style="235" customWidth="1"/>
    <col min="13570" max="13570" width="23.88671875" style="235" bestFit="1" customWidth="1"/>
    <col min="13571" max="13571" width="31.109375" style="235" customWidth="1"/>
    <col min="13572" max="13572" width="9.109375" style="235"/>
    <col min="13573" max="13573" width="11.33203125" style="235" customWidth="1"/>
    <col min="13574" max="13576" width="9.109375" style="235"/>
    <col min="13577" max="13577" width="10.109375" style="235" bestFit="1" customWidth="1"/>
    <col min="13578" max="13579" width="9.109375" style="235"/>
    <col min="13580" max="13580" width="12.5546875" style="235" bestFit="1" customWidth="1"/>
    <col min="13581" max="13824" width="9.109375" style="235"/>
    <col min="13825" max="13825" width="16.44140625" style="235" customWidth="1"/>
    <col min="13826" max="13826" width="23.88671875" style="235" bestFit="1" customWidth="1"/>
    <col min="13827" max="13827" width="31.109375" style="235" customWidth="1"/>
    <col min="13828" max="13828" width="9.109375" style="235"/>
    <col min="13829" max="13829" width="11.33203125" style="235" customWidth="1"/>
    <col min="13830" max="13832" width="9.109375" style="235"/>
    <col min="13833" max="13833" width="10.109375" style="235" bestFit="1" customWidth="1"/>
    <col min="13834" max="13835" width="9.109375" style="235"/>
    <col min="13836" max="13836" width="12.5546875" style="235" bestFit="1" customWidth="1"/>
    <col min="13837" max="14080" width="9.109375" style="235"/>
    <col min="14081" max="14081" width="16.44140625" style="235" customWidth="1"/>
    <col min="14082" max="14082" width="23.88671875" style="235" bestFit="1" customWidth="1"/>
    <col min="14083" max="14083" width="31.109375" style="235" customWidth="1"/>
    <col min="14084" max="14084" width="9.109375" style="235"/>
    <col min="14085" max="14085" width="11.33203125" style="235" customWidth="1"/>
    <col min="14086" max="14088" width="9.109375" style="235"/>
    <col min="14089" max="14089" width="10.109375" style="235" bestFit="1" customWidth="1"/>
    <col min="14090" max="14091" width="9.109375" style="235"/>
    <col min="14092" max="14092" width="12.5546875" style="235" bestFit="1" customWidth="1"/>
    <col min="14093" max="14336" width="9.109375" style="235"/>
    <col min="14337" max="14337" width="16.44140625" style="235" customWidth="1"/>
    <col min="14338" max="14338" width="23.88671875" style="235" bestFit="1" customWidth="1"/>
    <col min="14339" max="14339" width="31.109375" style="235" customWidth="1"/>
    <col min="14340" max="14340" width="9.109375" style="235"/>
    <col min="14341" max="14341" width="11.33203125" style="235" customWidth="1"/>
    <col min="14342" max="14344" width="9.109375" style="235"/>
    <col min="14345" max="14345" width="10.109375" style="235" bestFit="1" customWidth="1"/>
    <col min="14346" max="14347" width="9.109375" style="235"/>
    <col min="14348" max="14348" width="12.5546875" style="235" bestFit="1" customWidth="1"/>
    <col min="14349" max="14592" width="9.109375" style="235"/>
    <col min="14593" max="14593" width="16.44140625" style="235" customWidth="1"/>
    <col min="14594" max="14594" width="23.88671875" style="235" bestFit="1" customWidth="1"/>
    <col min="14595" max="14595" width="31.109375" style="235" customWidth="1"/>
    <col min="14596" max="14596" width="9.109375" style="235"/>
    <col min="14597" max="14597" width="11.33203125" style="235" customWidth="1"/>
    <col min="14598" max="14600" width="9.109375" style="235"/>
    <col min="14601" max="14601" width="10.109375" style="235" bestFit="1" customWidth="1"/>
    <col min="14602" max="14603" width="9.109375" style="235"/>
    <col min="14604" max="14604" width="12.5546875" style="235" bestFit="1" customWidth="1"/>
    <col min="14605" max="14848" width="9.109375" style="235"/>
    <col min="14849" max="14849" width="16.44140625" style="235" customWidth="1"/>
    <col min="14850" max="14850" width="23.88671875" style="235" bestFit="1" customWidth="1"/>
    <col min="14851" max="14851" width="31.109375" style="235" customWidth="1"/>
    <col min="14852" max="14852" width="9.109375" style="235"/>
    <col min="14853" max="14853" width="11.33203125" style="235" customWidth="1"/>
    <col min="14854" max="14856" width="9.109375" style="235"/>
    <col min="14857" max="14857" width="10.109375" style="235" bestFit="1" customWidth="1"/>
    <col min="14858" max="14859" width="9.109375" style="235"/>
    <col min="14860" max="14860" width="12.5546875" style="235" bestFit="1" customWidth="1"/>
    <col min="14861" max="15104" width="9.109375" style="235"/>
    <col min="15105" max="15105" width="16.44140625" style="235" customWidth="1"/>
    <col min="15106" max="15106" width="23.88671875" style="235" bestFit="1" customWidth="1"/>
    <col min="15107" max="15107" width="31.109375" style="235" customWidth="1"/>
    <col min="15108" max="15108" width="9.109375" style="235"/>
    <col min="15109" max="15109" width="11.33203125" style="235" customWidth="1"/>
    <col min="15110" max="15112" width="9.109375" style="235"/>
    <col min="15113" max="15113" width="10.109375" style="235" bestFit="1" customWidth="1"/>
    <col min="15114" max="15115" width="9.109375" style="235"/>
    <col min="15116" max="15116" width="12.5546875" style="235" bestFit="1" customWidth="1"/>
    <col min="15117" max="15360" width="9.109375" style="235"/>
    <col min="15361" max="15361" width="16.44140625" style="235" customWidth="1"/>
    <col min="15362" max="15362" width="23.88671875" style="235" bestFit="1" customWidth="1"/>
    <col min="15363" max="15363" width="31.109375" style="235" customWidth="1"/>
    <col min="15364" max="15364" width="9.109375" style="235"/>
    <col min="15365" max="15365" width="11.33203125" style="235" customWidth="1"/>
    <col min="15366" max="15368" width="9.109375" style="235"/>
    <col min="15369" max="15369" width="10.109375" style="235" bestFit="1" customWidth="1"/>
    <col min="15370" max="15371" width="9.109375" style="235"/>
    <col min="15372" max="15372" width="12.5546875" style="235" bestFit="1" customWidth="1"/>
    <col min="15373" max="15616" width="9.109375" style="235"/>
    <col min="15617" max="15617" width="16.44140625" style="235" customWidth="1"/>
    <col min="15618" max="15618" width="23.88671875" style="235" bestFit="1" customWidth="1"/>
    <col min="15619" max="15619" width="31.109375" style="235" customWidth="1"/>
    <col min="15620" max="15620" width="9.109375" style="235"/>
    <col min="15621" max="15621" width="11.33203125" style="235" customWidth="1"/>
    <col min="15622" max="15624" width="9.109375" style="235"/>
    <col min="15625" max="15625" width="10.109375" style="235" bestFit="1" customWidth="1"/>
    <col min="15626" max="15627" width="9.109375" style="235"/>
    <col min="15628" max="15628" width="12.5546875" style="235" bestFit="1" customWidth="1"/>
    <col min="15629" max="15872" width="9.109375" style="235"/>
    <col min="15873" max="15873" width="16.44140625" style="235" customWidth="1"/>
    <col min="15874" max="15874" width="23.88671875" style="235" bestFit="1" customWidth="1"/>
    <col min="15875" max="15875" width="31.109375" style="235" customWidth="1"/>
    <col min="15876" max="15876" width="9.109375" style="235"/>
    <col min="15877" max="15877" width="11.33203125" style="235" customWidth="1"/>
    <col min="15878" max="15880" width="9.109375" style="235"/>
    <col min="15881" max="15881" width="10.109375" style="235" bestFit="1" customWidth="1"/>
    <col min="15882" max="15883" width="9.109375" style="235"/>
    <col min="15884" max="15884" width="12.5546875" style="235" bestFit="1" customWidth="1"/>
    <col min="15885" max="16128" width="9.109375" style="235"/>
    <col min="16129" max="16129" width="16.44140625" style="235" customWidth="1"/>
    <col min="16130" max="16130" width="23.88671875" style="235" bestFit="1" customWidth="1"/>
    <col min="16131" max="16131" width="31.109375" style="235" customWidth="1"/>
    <col min="16132" max="16132" width="9.109375" style="235"/>
    <col min="16133" max="16133" width="11.33203125" style="235" customWidth="1"/>
    <col min="16134" max="16136" width="9.109375" style="235"/>
    <col min="16137" max="16137" width="10.109375" style="235" bestFit="1" customWidth="1"/>
    <col min="16138" max="16139" width="9.109375" style="235"/>
    <col min="16140" max="16140" width="12.5546875" style="235" bestFit="1" customWidth="1"/>
    <col min="16141" max="16384" width="9.109375" style="235"/>
  </cols>
  <sheetData>
    <row r="1" spans="1:13" ht="27">
      <c r="A1" s="5" t="s">
        <v>0</v>
      </c>
      <c r="B1" s="5" t="s">
        <v>1</v>
      </c>
      <c r="C1" s="5" t="s">
        <v>2</v>
      </c>
      <c r="D1" s="5" t="s">
        <v>3</v>
      </c>
      <c r="E1" s="5" t="s">
        <v>6</v>
      </c>
      <c r="F1" s="5" t="s">
        <v>7</v>
      </c>
      <c r="G1" s="5" t="s">
        <v>444</v>
      </c>
    </row>
    <row r="2" spans="1:13">
      <c r="A2" s="1" t="s">
        <v>1519</v>
      </c>
      <c r="B2" s="1"/>
      <c r="C2" s="1"/>
      <c r="D2" s="1"/>
      <c r="E2" s="3"/>
      <c r="F2" s="1"/>
      <c r="G2" s="168" t="e">
        <f>IF(C2="-","",VLOOKUP(C2,StarCAM_Issuers_Table,2,0))</f>
        <v>#N/A</v>
      </c>
    </row>
    <row r="4" spans="1:13">
      <c r="A4" s="6"/>
      <c r="C4" s="243"/>
      <c r="E4" s="243"/>
    </row>
    <row r="5" spans="1:13">
      <c r="B5" s="243"/>
      <c r="D5" s="243"/>
      <c r="F5" s="243"/>
      <c r="G5" s="243"/>
      <c r="H5" s="243"/>
      <c r="I5" s="243"/>
      <c r="J5" s="243"/>
    </row>
    <row r="6" spans="1:13" ht="53.4">
      <c r="A6" s="5" t="s">
        <v>9</v>
      </c>
      <c r="B6" s="5" t="s">
        <v>10</v>
      </c>
      <c r="C6" s="5" t="s">
        <v>11</v>
      </c>
      <c r="D6" s="5" t="s">
        <v>13</v>
      </c>
      <c r="E6" s="5" t="s">
        <v>14</v>
      </c>
      <c r="F6" s="5" t="s">
        <v>1520</v>
      </c>
      <c r="G6" s="5" t="s">
        <v>1521</v>
      </c>
      <c r="H6" s="5" t="s">
        <v>1522</v>
      </c>
      <c r="I6" s="5" t="s">
        <v>1523</v>
      </c>
      <c r="J6" s="5" t="s">
        <v>1524</v>
      </c>
      <c r="K6" s="5" t="s">
        <v>17</v>
      </c>
      <c r="L6" s="244" t="s">
        <v>241</v>
      </c>
      <c r="M6" s="244" t="s">
        <v>1573</v>
      </c>
    </row>
    <row r="7" spans="1:13">
      <c r="A7" s="1"/>
      <c r="B7" s="1"/>
      <c r="C7" s="1"/>
      <c r="D7" s="1"/>
      <c r="E7" s="1"/>
      <c r="F7" s="1"/>
      <c r="G7" s="242"/>
      <c r="H7" s="242"/>
      <c r="I7" s="242"/>
      <c r="J7" s="242"/>
      <c r="K7" s="1"/>
      <c r="L7" s="1" t="str">
        <f>IF(ISERROR(VLOOKUP(C2,WC_ISIN_Lookup,2,)),"",VLOOKUP(C2,WC_ISIN_Lookup,2,))</f>
        <v/>
      </c>
      <c r="M7" s="120"/>
    </row>
    <row r="9" spans="1:13">
      <c r="A9" s="245"/>
      <c r="C9" s="245"/>
      <c r="E9" s="245"/>
    </row>
    <row r="10" spans="1:13">
      <c r="A10" s="245"/>
      <c r="B10" s="245"/>
      <c r="C10" s="245"/>
      <c r="D10" s="245"/>
      <c r="E10" s="245"/>
      <c r="F10" s="245"/>
      <c r="G10" s="245"/>
      <c r="H10" s="245"/>
      <c r="I10" s="245"/>
      <c r="J10" s="245"/>
      <c r="K10" s="246"/>
    </row>
    <row r="11" spans="1:13">
      <c r="A11" s="245"/>
      <c r="B11" s="245"/>
      <c r="C11" s="245"/>
      <c r="D11" s="245"/>
      <c r="E11" s="245"/>
      <c r="F11" s="245"/>
      <c r="G11" s="245"/>
      <c r="H11" s="245"/>
      <c r="I11" s="245"/>
      <c r="J11" s="245"/>
      <c r="K11" s="246"/>
    </row>
    <row r="12" spans="1:13">
      <c r="A12" s="245"/>
      <c r="B12" s="245"/>
      <c r="C12" s="245"/>
      <c r="D12" s="245"/>
      <c r="E12" s="245"/>
      <c r="F12" s="245"/>
      <c r="G12" s="245"/>
      <c r="H12" s="245"/>
      <c r="I12" s="245"/>
      <c r="J12" s="245"/>
      <c r="K12" s="246"/>
    </row>
    <row r="13" spans="1:13">
      <c r="A13" s="245"/>
      <c r="B13" s="245"/>
      <c r="C13" s="245"/>
      <c r="D13" s="245"/>
      <c r="E13" s="245"/>
      <c r="F13" s="245"/>
      <c r="G13" s="245"/>
      <c r="H13" s="245"/>
      <c r="I13" s="245"/>
      <c r="J13" s="245"/>
      <c r="K13" s="246"/>
    </row>
    <row r="14" spans="1:13">
      <c r="A14" s="245"/>
      <c r="B14" s="245"/>
      <c r="C14" s="245"/>
      <c r="D14" s="245"/>
      <c r="E14" s="245"/>
      <c r="F14" s="245"/>
      <c r="G14" s="245"/>
      <c r="H14" s="245"/>
      <c r="I14" s="245"/>
      <c r="J14" s="245"/>
      <c r="K14" s="246"/>
    </row>
    <row r="15" spans="1:13">
      <c r="A15" s="246"/>
    </row>
    <row r="16" spans="1:13">
      <c r="A16" s="246"/>
    </row>
    <row r="17" spans="1:1">
      <c r="A17" s="246"/>
    </row>
    <row r="18" spans="1:1">
      <c r="A18" s="246"/>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XHEL_Issuers</formula1>
    </dataValidation>
    <dataValidation type="list" errorStyle="information" showInputMessage="1" sqref="B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formula1>StarCAM_Exchanges</formula1>
    </dataValidation>
    <dataValidation type="whole" operator="greaterThan" allowBlank="1" showInputMessage="1" showErrorMessage="1" sqref="D2">
      <formula1>0</formula1>
    </dataValidation>
    <dataValidation type="date" operator="greaterThan" allowBlank="1" showInputMessage="1" showErrorMessage="1" errorTitle="Listing Date" error="Must be a future trading date." sqref="E2">
      <formula1>TODAY()</formula1>
    </dataValidation>
    <dataValidation type="list" allowBlank="1" showInputMessage="1" showErrorMessage="1" sqref="F2">
      <formula1>TradingCurrencies</formula1>
    </dataValidation>
    <dataValidation type="decimal" operator="greaterThan" allowBlank="1" showInputMessage="1" showErrorMessage="1" errorTitle="Insturments Per Underlying" error="Enter number over zero." sqref="D7">
      <formula1>0</formula1>
    </dataValidation>
    <dataValidation type="list" allowBlank="1" showInputMessage="1" showErrorMessage="1" sqref="E7">
      <formula1>InstrumentCurrencies</formula1>
    </dataValidation>
    <dataValidation type="decimal" operator="greaterThan" allowBlank="1" showInputMessage="1" showErrorMessage="1" errorTitle="Subcription price" error="Enter a value over zero." sqref="F7">
      <formula1>0</formula1>
    </dataValidation>
    <dataValidation type="whole" operator="greaterThan" allowBlank="1" showInputMessage="1" showErrorMessage="1" errorTitle="Number of Issued Instruments" error="Please enter a whole number over zero." sqref="K7">
      <formula1>0</formula1>
    </dataValidation>
    <dataValidation type="list" errorStyle="information" allowBlank="1" showInputMessage="1" sqref="C2">
      <formula1>StarCAM_Issuers</formula1>
    </dataValidation>
    <dataValidation errorStyle="information" allowBlank="1" showInputMessage="1" sqref="G2"/>
  </dataValidation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59999389629810485"/>
    <pageSetUpPr fitToPage="1"/>
  </sheetPr>
  <dimension ref="A1:X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A2" sqref="A2"/>
    </sheetView>
  </sheetViews>
  <sheetFormatPr defaultColWidth="9.109375" defaultRowHeight="14.4"/>
  <cols>
    <col min="1" max="1" width="36.33203125" style="117" customWidth="1"/>
    <col min="2" max="2" width="26.88671875" style="117" customWidth="1"/>
    <col min="3" max="3" width="21.5546875" style="117" customWidth="1"/>
    <col min="4" max="4" width="17.44140625" style="117" customWidth="1"/>
    <col min="5" max="5" width="21" style="117" customWidth="1"/>
    <col min="6" max="6" width="20.33203125" style="117" customWidth="1"/>
    <col min="7" max="7" width="16.109375" style="117" bestFit="1" customWidth="1"/>
    <col min="8" max="8" width="17.88671875" style="117" customWidth="1"/>
    <col min="9" max="9" width="23.44140625" style="117" customWidth="1"/>
    <col min="10" max="10" width="25.6640625" style="117" customWidth="1"/>
    <col min="11" max="11" width="13.33203125" style="117" bestFit="1" customWidth="1"/>
    <col min="12" max="12" width="14.33203125" style="117" bestFit="1" customWidth="1"/>
    <col min="13" max="13" width="13.5546875" style="117" customWidth="1"/>
    <col min="14" max="14" width="11.33203125" style="117" customWidth="1"/>
    <col min="15" max="15" width="10.5546875" style="117" customWidth="1"/>
    <col min="16" max="16" width="19.6640625" style="117" customWidth="1"/>
    <col min="17" max="17" width="20" style="117" customWidth="1"/>
    <col min="18" max="18" width="12.109375" style="117" customWidth="1"/>
    <col min="19" max="19" width="13.44140625" style="117" customWidth="1"/>
    <col min="20" max="20" width="17.5546875" style="117" customWidth="1"/>
    <col min="21" max="21" width="17.5546875" style="117" bestFit="1" customWidth="1"/>
    <col min="22" max="22" width="16.44140625" style="117" customWidth="1"/>
    <col min="23" max="23" width="17.33203125" style="117" customWidth="1"/>
    <col min="24" max="24" width="16.33203125" style="117" customWidth="1"/>
    <col min="25" max="16384" width="9.109375" style="117"/>
  </cols>
  <sheetData>
    <row r="1" spans="1:24" ht="36" customHeight="1">
      <c r="A1" s="142" t="s">
        <v>1</v>
      </c>
      <c r="B1" s="142" t="s">
        <v>2</v>
      </c>
      <c r="C1" s="142" t="s">
        <v>8</v>
      </c>
      <c r="D1" s="142" t="s">
        <v>3</v>
      </c>
      <c r="E1" s="142" t="s">
        <v>7</v>
      </c>
      <c r="F1" s="142" t="s">
        <v>6</v>
      </c>
      <c r="G1" s="142" t="s">
        <v>444</v>
      </c>
      <c r="H1" s="142" t="s">
        <v>603</v>
      </c>
      <c r="P1" s="118"/>
    </row>
    <row r="2" spans="1:24">
      <c r="A2" s="124"/>
      <c r="B2" s="124"/>
      <c r="C2" s="124"/>
      <c r="D2" s="124"/>
      <c r="E2" s="122"/>
      <c r="F2" s="123"/>
      <c r="G2" s="94" t="e">
        <f>IF(B2="-","",VLOOKUP(B2,StarCAM_ETFIssuers_Table,2,0))</f>
        <v>#N/A</v>
      </c>
      <c r="H2" s="168" t="e">
        <f>IF(C2="-","",VLOOKUP(C2,Market_Maker_Table,2,0))</f>
        <v>#N/A</v>
      </c>
    </row>
    <row r="3" spans="1:24">
      <c r="A3" s="133"/>
      <c r="B3" s="133"/>
      <c r="C3" s="133"/>
      <c r="D3" s="139"/>
      <c r="E3" s="134"/>
      <c r="F3" s="133"/>
    </row>
    <row r="4" spans="1:24">
      <c r="A4" s="6" t="s">
        <v>275</v>
      </c>
      <c r="B4" s="135"/>
      <c r="C4" s="135"/>
      <c r="D4" s="140"/>
      <c r="E4" s="136"/>
      <c r="F4" s="135"/>
    </row>
    <row r="5" spans="1:24" ht="142.5" customHeight="1">
      <c r="A5" s="248" t="s">
        <v>1171</v>
      </c>
      <c r="B5" s="137"/>
      <c r="C5" s="137"/>
      <c r="D5" s="141"/>
      <c r="E5" s="138"/>
      <c r="F5" s="137"/>
    </row>
    <row r="6" spans="1:24">
      <c r="A6" s="143"/>
      <c r="B6" s="143"/>
      <c r="C6" s="143"/>
      <c r="D6" s="143"/>
      <c r="E6" s="143"/>
      <c r="F6" s="143"/>
      <c r="G6" s="166"/>
      <c r="H6" s="160" t="s">
        <v>794</v>
      </c>
      <c r="I6" s="161"/>
      <c r="J6" s="161"/>
      <c r="K6" s="161"/>
      <c r="L6" s="162"/>
      <c r="M6" s="160" t="s">
        <v>795</v>
      </c>
      <c r="N6" s="161"/>
      <c r="O6" s="163"/>
      <c r="P6" s="161"/>
      <c r="Q6" s="161"/>
      <c r="R6" s="161"/>
      <c r="S6" s="161"/>
      <c r="T6" s="161"/>
      <c r="U6" s="161"/>
      <c r="V6" s="161"/>
      <c r="W6" s="161"/>
      <c r="X6" s="162"/>
    </row>
    <row r="7" spans="1:24" ht="44.25" customHeight="1">
      <c r="A7" s="142" t="s">
        <v>257</v>
      </c>
      <c r="B7" s="142" t="s">
        <v>255</v>
      </c>
      <c r="C7" s="142" t="s">
        <v>256</v>
      </c>
      <c r="D7" s="142" t="s">
        <v>258</v>
      </c>
      <c r="E7" s="142" t="s">
        <v>17</v>
      </c>
      <c r="F7" s="142" t="s">
        <v>14</v>
      </c>
      <c r="G7" s="142" t="s">
        <v>796</v>
      </c>
      <c r="H7" s="121" t="s">
        <v>630</v>
      </c>
      <c r="I7" s="121" t="s">
        <v>629</v>
      </c>
      <c r="J7" s="121" t="s">
        <v>628</v>
      </c>
      <c r="K7" s="121" t="s">
        <v>627</v>
      </c>
      <c r="L7" s="121" t="s">
        <v>626</v>
      </c>
      <c r="M7" s="121" t="s">
        <v>636</v>
      </c>
      <c r="N7" s="121" t="s">
        <v>624</v>
      </c>
      <c r="O7" s="121" t="s">
        <v>632</v>
      </c>
      <c r="P7" s="121" t="s">
        <v>631</v>
      </c>
      <c r="Q7" s="121" t="s">
        <v>625</v>
      </c>
      <c r="R7" s="121" t="s">
        <v>805</v>
      </c>
      <c r="S7" s="121" t="s">
        <v>806</v>
      </c>
      <c r="T7" s="121" t="s">
        <v>635</v>
      </c>
      <c r="U7" s="164" t="s">
        <v>634</v>
      </c>
      <c r="V7" s="121" t="s">
        <v>633</v>
      </c>
      <c r="W7" s="121" t="s">
        <v>623</v>
      </c>
      <c r="X7" s="121" t="s">
        <v>622</v>
      </c>
    </row>
    <row r="8" spans="1:24">
      <c r="A8" s="1"/>
      <c r="B8" s="1"/>
      <c r="C8" s="1"/>
      <c r="E8" s="1"/>
      <c r="F8" s="1"/>
      <c r="G8" s="1"/>
      <c r="H8" s="120"/>
      <c r="I8" s="120"/>
      <c r="J8" s="120"/>
      <c r="K8" s="120"/>
      <c r="L8" s="120"/>
      <c r="M8" s="165"/>
      <c r="N8" s="120"/>
      <c r="O8" s="120"/>
      <c r="P8" s="120"/>
      <c r="Q8" s="120"/>
      <c r="R8" s="165"/>
      <c r="S8" s="165"/>
      <c r="T8" s="120"/>
      <c r="U8" s="120"/>
      <c r="V8" s="120"/>
      <c r="W8" s="120"/>
      <c r="X8" s="120"/>
    </row>
    <row r="9" spans="1:24">
      <c r="A9" s="1"/>
      <c r="B9" s="1"/>
      <c r="C9" s="1"/>
      <c r="D9" s="1"/>
      <c r="E9" s="1"/>
      <c r="F9" s="1"/>
      <c r="G9" s="1"/>
      <c r="H9" s="120"/>
      <c r="I9" s="120"/>
      <c r="J9" s="120"/>
      <c r="K9" s="120"/>
      <c r="L9" s="120"/>
      <c r="M9" s="165"/>
      <c r="N9" s="120"/>
      <c r="O9" s="120"/>
      <c r="P9" s="120"/>
      <c r="Q9" s="120"/>
      <c r="R9" s="165"/>
      <c r="S9" s="165"/>
      <c r="T9" s="120"/>
      <c r="U9" s="120"/>
      <c r="V9" s="120"/>
      <c r="W9" s="120"/>
      <c r="X9" s="120"/>
    </row>
    <row r="10" spans="1:24">
      <c r="A10" s="1"/>
      <c r="B10" s="1"/>
      <c r="C10" s="1"/>
      <c r="D10" s="1"/>
      <c r="E10" s="1"/>
      <c r="F10" s="1"/>
      <c r="G10" s="1"/>
      <c r="H10" s="120"/>
      <c r="I10" s="120"/>
      <c r="J10" s="120"/>
      <c r="K10" s="120"/>
      <c r="L10" s="120"/>
      <c r="M10" s="165"/>
      <c r="N10" s="120"/>
      <c r="O10" s="120"/>
      <c r="P10" s="120"/>
      <c r="Q10" s="120"/>
      <c r="R10" s="165"/>
      <c r="S10" s="165"/>
      <c r="T10" s="120"/>
      <c r="U10" s="120"/>
      <c r="V10" s="120"/>
      <c r="W10" s="120"/>
      <c r="X10" s="120"/>
    </row>
    <row r="11" spans="1:24">
      <c r="A11" s="1"/>
      <c r="B11" s="1"/>
      <c r="C11" s="1"/>
      <c r="D11" s="1"/>
      <c r="E11" s="1"/>
      <c r="F11" s="1"/>
      <c r="G11" s="1"/>
      <c r="H11" s="120"/>
      <c r="I11" s="120"/>
      <c r="J11" s="120"/>
      <c r="K11" s="120"/>
      <c r="L11" s="120"/>
      <c r="M11" s="165"/>
      <c r="N11" s="120"/>
      <c r="O11" s="120"/>
      <c r="P11" s="120"/>
      <c r="Q11" s="120"/>
      <c r="R11" s="165"/>
      <c r="S11" s="165"/>
      <c r="T11" s="120"/>
      <c r="U11" s="120"/>
      <c r="V11" s="120"/>
      <c r="W11" s="120"/>
      <c r="X11" s="120"/>
    </row>
    <row r="12" spans="1:24">
      <c r="A12" s="1"/>
      <c r="B12" s="1"/>
      <c r="C12" s="1"/>
      <c r="D12" s="1"/>
      <c r="E12" s="1"/>
      <c r="F12" s="1"/>
      <c r="G12" s="1"/>
      <c r="H12" s="120"/>
      <c r="I12" s="120"/>
      <c r="J12" s="120"/>
      <c r="K12" s="120"/>
      <c r="L12" s="120"/>
      <c r="M12" s="165"/>
      <c r="N12" s="120"/>
      <c r="O12" s="120"/>
      <c r="P12" s="120"/>
      <c r="Q12" s="120"/>
      <c r="R12" s="165"/>
      <c r="S12" s="165"/>
      <c r="T12" s="120"/>
      <c r="U12" s="120"/>
      <c r="V12" s="120"/>
      <c r="W12" s="120"/>
      <c r="X12" s="120"/>
    </row>
    <row r="13" spans="1:24">
      <c r="A13" s="1"/>
      <c r="B13" s="1"/>
      <c r="C13" s="1"/>
      <c r="D13" s="1"/>
      <c r="E13" s="1"/>
      <c r="F13" s="1"/>
      <c r="G13" s="1"/>
      <c r="H13" s="120"/>
      <c r="I13" s="120"/>
      <c r="J13" s="120"/>
      <c r="K13" s="120"/>
      <c r="L13" s="120"/>
      <c r="M13" s="165"/>
      <c r="N13" s="120"/>
      <c r="O13" s="120"/>
      <c r="P13" s="120"/>
      <c r="Q13" s="120"/>
      <c r="R13" s="165"/>
      <c r="S13" s="165"/>
      <c r="T13" s="120"/>
      <c r="U13" s="120"/>
      <c r="V13" s="120"/>
      <c r="W13" s="120"/>
      <c r="X13" s="120"/>
    </row>
    <row r="14" spans="1:24">
      <c r="A14" s="1"/>
      <c r="B14" s="1"/>
      <c r="C14" s="1"/>
      <c r="D14" s="1"/>
      <c r="E14" s="1"/>
      <c r="F14" s="1"/>
      <c r="G14" s="1"/>
      <c r="H14" s="120"/>
      <c r="I14" s="120"/>
      <c r="J14" s="120"/>
      <c r="K14" s="120"/>
      <c r="L14" s="120"/>
      <c r="M14" s="165"/>
      <c r="N14" s="120"/>
      <c r="O14" s="120"/>
      <c r="P14" s="120"/>
      <c r="Q14" s="120"/>
      <c r="R14" s="165"/>
      <c r="S14" s="165"/>
      <c r="T14" s="120"/>
      <c r="U14" s="120"/>
      <c r="V14" s="120"/>
      <c r="W14" s="120"/>
      <c r="X14" s="120"/>
    </row>
    <row r="15" spans="1:24">
      <c r="A15" s="1"/>
      <c r="B15" s="1"/>
      <c r="C15" s="1"/>
      <c r="D15" s="1"/>
      <c r="E15" s="1"/>
      <c r="F15" s="1"/>
      <c r="G15" s="1"/>
      <c r="H15" s="120"/>
      <c r="I15" s="120"/>
      <c r="J15" s="120"/>
      <c r="K15" s="120"/>
      <c r="L15" s="120"/>
      <c r="M15" s="165"/>
      <c r="N15" s="120"/>
      <c r="O15" s="120"/>
      <c r="P15" s="120"/>
      <c r="Q15" s="120"/>
      <c r="R15" s="165"/>
      <c r="S15" s="165"/>
      <c r="T15" s="120"/>
      <c r="U15" s="120"/>
      <c r="V15" s="120"/>
      <c r="W15" s="120"/>
      <c r="X15" s="120"/>
    </row>
    <row r="16" spans="1:24">
      <c r="A16" s="1"/>
      <c r="B16" s="1"/>
      <c r="C16" s="1"/>
      <c r="D16" s="1"/>
      <c r="E16" s="1"/>
      <c r="F16" s="1"/>
      <c r="G16" s="1"/>
      <c r="H16" s="120"/>
      <c r="I16" s="120"/>
      <c r="J16" s="120"/>
      <c r="K16" s="120"/>
      <c r="L16" s="120"/>
      <c r="M16" s="165"/>
      <c r="N16" s="120"/>
      <c r="O16" s="120"/>
      <c r="P16" s="120"/>
      <c r="Q16" s="120"/>
      <c r="R16" s="165"/>
      <c r="S16" s="165"/>
      <c r="T16" s="120"/>
      <c r="U16" s="120"/>
      <c r="V16" s="120"/>
      <c r="W16" s="120"/>
      <c r="X16" s="120"/>
    </row>
    <row r="17" spans="1:24">
      <c r="A17" s="1"/>
      <c r="B17" s="1"/>
      <c r="C17" s="1"/>
      <c r="D17" s="1"/>
      <c r="E17" s="1"/>
      <c r="F17" s="1"/>
      <c r="G17" s="1"/>
      <c r="H17" s="120"/>
      <c r="I17" s="120"/>
      <c r="J17" s="120"/>
      <c r="K17" s="120"/>
      <c r="L17" s="120"/>
      <c r="M17" s="165"/>
      <c r="N17" s="120"/>
      <c r="O17" s="120"/>
      <c r="P17" s="120"/>
      <c r="Q17" s="120"/>
      <c r="R17" s="165"/>
      <c r="S17" s="165"/>
      <c r="T17" s="120"/>
      <c r="U17" s="120"/>
      <c r="V17" s="120"/>
      <c r="W17" s="120"/>
      <c r="X17" s="120"/>
    </row>
    <row r="18" spans="1:24">
      <c r="A18" s="1"/>
      <c r="B18" s="1"/>
      <c r="C18" s="1"/>
      <c r="D18" s="1"/>
      <c r="E18" s="1"/>
      <c r="F18" s="1"/>
      <c r="G18" s="1"/>
      <c r="H18" s="120"/>
      <c r="I18" s="120"/>
      <c r="J18" s="120"/>
      <c r="K18" s="120"/>
      <c r="L18" s="120"/>
      <c r="M18" s="165"/>
      <c r="N18" s="120"/>
      <c r="O18" s="120"/>
      <c r="P18" s="120"/>
      <c r="Q18" s="120"/>
      <c r="R18" s="165"/>
      <c r="S18" s="165"/>
      <c r="T18" s="120"/>
      <c r="U18" s="120"/>
      <c r="V18" s="120"/>
      <c r="W18" s="120"/>
      <c r="X18" s="120"/>
    </row>
    <row r="19" spans="1:24">
      <c r="A19" s="1"/>
      <c r="B19" s="1"/>
      <c r="C19" s="1"/>
      <c r="D19" s="1"/>
      <c r="E19" s="1"/>
      <c r="F19" s="1"/>
      <c r="G19" s="1"/>
      <c r="H19" s="120"/>
      <c r="I19" s="120"/>
      <c r="J19" s="120"/>
      <c r="K19" s="120"/>
      <c r="L19" s="120"/>
      <c r="M19" s="165"/>
      <c r="N19" s="120"/>
      <c r="O19" s="120"/>
      <c r="P19" s="120"/>
      <c r="Q19" s="120"/>
      <c r="R19" s="165"/>
      <c r="S19" s="165"/>
      <c r="T19" s="120"/>
      <c r="U19" s="120"/>
      <c r="V19" s="120"/>
      <c r="W19" s="120"/>
      <c r="X19" s="120"/>
    </row>
    <row r="20" spans="1:24">
      <c r="A20" s="1"/>
      <c r="B20" s="1"/>
      <c r="C20" s="1"/>
      <c r="D20" s="1"/>
      <c r="E20" s="1"/>
      <c r="F20" s="1"/>
      <c r="G20" s="1"/>
      <c r="H20" s="120"/>
      <c r="I20" s="120"/>
      <c r="J20" s="120"/>
      <c r="K20" s="120"/>
      <c r="L20" s="120"/>
      <c r="M20" s="165"/>
      <c r="N20" s="120"/>
      <c r="O20" s="120"/>
      <c r="P20" s="120"/>
      <c r="Q20" s="120"/>
      <c r="R20" s="165"/>
      <c r="S20" s="165"/>
      <c r="T20" s="120"/>
      <c r="U20" s="120"/>
      <c r="V20" s="120"/>
      <c r="W20" s="120"/>
      <c r="X20" s="120"/>
    </row>
    <row r="21" spans="1:24">
      <c r="A21" s="1"/>
      <c r="B21" s="1"/>
      <c r="C21" s="1"/>
      <c r="D21" s="1"/>
      <c r="E21" s="1"/>
      <c r="F21" s="1"/>
      <c r="G21" s="1"/>
      <c r="H21" s="120"/>
      <c r="I21" s="120"/>
      <c r="J21" s="120"/>
      <c r="K21" s="120"/>
      <c r="L21" s="120"/>
      <c r="M21" s="165"/>
      <c r="N21" s="120"/>
      <c r="O21" s="120"/>
      <c r="P21" s="120"/>
      <c r="Q21" s="120"/>
      <c r="R21" s="165"/>
      <c r="S21" s="165"/>
      <c r="T21" s="120"/>
      <c r="U21" s="120"/>
      <c r="V21" s="120"/>
      <c r="W21" s="120"/>
      <c r="X21" s="120"/>
    </row>
    <row r="22" spans="1:24">
      <c r="A22" s="1"/>
      <c r="B22" s="1"/>
      <c r="C22" s="1"/>
      <c r="D22" s="1"/>
      <c r="E22" s="1"/>
      <c r="F22" s="1"/>
      <c r="G22" s="1"/>
      <c r="H22" s="120"/>
      <c r="I22" s="120"/>
      <c r="J22" s="120"/>
      <c r="K22" s="120"/>
      <c r="L22" s="120"/>
      <c r="M22" s="165"/>
      <c r="N22" s="120"/>
      <c r="O22" s="120"/>
      <c r="P22" s="120"/>
      <c r="Q22" s="120"/>
      <c r="R22" s="165"/>
      <c r="S22" s="165"/>
      <c r="T22" s="120"/>
      <c r="U22" s="120"/>
      <c r="V22" s="120"/>
      <c r="W22" s="120"/>
      <c r="X22" s="120"/>
    </row>
    <row r="23" spans="1:24">
      <c r="A23" s="1"/>
      <c r="B23" s="1"/>
      <c r="C23" s="1"/>
      <c r="D23" s="1"/>
      <c r="E23" s="1"/>
      <c r="F23" s="1"/>
      <c r="G23" s="1"/>
      <c r="H23" s="120"/>
      <c r="I23" s="120"/>
      <c r="J23" s="120"/>
      <c r="K23" s="120"/>
      <c r="L23" s="120"/>
      <c r="M23" s="165"/>
      <c r="N23" s="120"/>
      <c r="O23" s="120"/>
      <c r="P23" s="120"/>
      <c r="Q23" s="120"/>
      <c r="R23" s="165"/>
      <c r="S23" s="165"/>
      <c r="T23" s="120"/>
      <c r="U23" s="120"/>
      <c r="V23" s="120"/>
      <c r="W23" s="120"/>
      <c r="X23" s="120"/>
    </row>
    <row r="24" spans="1:24">
      <c r="A24" s="1"/>
      <c r="B24" s="1"/>
      <c r="C24" s="1"/>
      <c r="D24" s="1"/>
      <c r="E24" s="1"/>
      <c r="F24" s="1"/>
      <c r="G24" s="1"/>
      <c r="H24" s="120"/>
      <c r="I24" s="120"/>
      <c r="J24" s="120"/>
      <c r="K24" s="120"/>
      <c r="L24" s="120"/>
      <c r="M24" s="165"/>
      <c r="N24" s="120"/>
      <c r="O24" s="120"/>
      <c r="P24" s="120"/>
      <c r="Q24" s="120"/>
      <c r="R24" s="165"/>
      <c r="S24" s="165"/>
      <c r="T24" s="120"/>
      <c r="U24" s="120"/>
      <c r="V24" s="120"/>
      <c r="W24" s="120"/>
      <c r="X24" s="120"/>
    </row>
    <row r="25" spans="1:24">
      <c r="A25" s="1"/>
      <c r="B25" s="1"/>
      <c r="C25" s="1"/>
      <c r="D25" s="1"/>
      <c r="E25" s="1"/>
      <c r="F25" s="1"/>
      <c r="G25" s="1"/>
      <c r="H25" s="120"/>
      <c r="I25" s="120"/>
      <c r="J25" s="120"/>
      <c r="K25" s="120"/>
      <c r="L25" s="120"/>
      <c r="M25" s="165"/>
      <c r="N25" s="120"/>
      <c r="O25" s="120"/>
      <c r="P25" s="120"/>
      <c r="Q25" s="120"/>
      <c r="R25" s="165"/>
      <c r="S25" s="165"/>
      <c r="T25" s="120"/>
      <c r="U25" s="120"/>
      <c r="V25" s="120"/>
      <c r="W25" s="120"/>
      <c r="X25" s="120"/>
    </row>
    <row r="26" spans="1:24">
      <c r="A26" s="1"/>
      <c r="B26" s="1"/>
      <c r="C26" s="1"/>
      <c r="D26" s="1"/>
      <c r="E26" s="1"/>
      <c r="F26" s="1"/>
      <c r="G26" s="1"/>
      <c r="H26" s="120"/>
      <c r="I26" s="120"/>
      <c r="J26" s="120"/>
      <c r="K26" s="120"/>
      <c r="L26" s="120"/>
      <c r="M26" s="165"/>
      <c r="N26" s="120"/>
      <c r="O26" s="120"/>
      <c r="P26" s="120"/>
      <c r="Q26" s="120"/>
      <c r="R26" s="165"/>
      <c r="S26" s="165"/>
      <c r="T26" s="120"/>
      <c r="U26" s="120"/>
      <c r="V26" s="120"/>
      <c r="W26" s="120"/>
      <c r="X26" s="120"/>
    </row>
    <row r="27" spans="1:24">
      <c r="A27" s="1"/>
      <c r="B27" s="1"/>
      <c r="C27" s="1"/>
      <c r="D27" s="1"/>
      <c r="E27" s="1"/>
      <c r="F27" s="1"/>
      <c r="G27" s="1"/>
      <c r="H27" s="120"/>
      <c r="I27" s="120"/>
      <c r="J27" s="120"/>
      <c r="K27" s="120"/>
      <c r="L27" s="120"/>
      <c r="M27" s="165"/>
      <c r="N27" s="120"/>
      <c r="O27" s="120"/>
      <c r="P27" s="120"/>
      <c r="Q27" s="120"/>
      <c r="R27" s="165"/>
      <c r="S27" s="165"/>
      <c r="T27" s="120"/>
      <c r="U27" s="120"/>
      <c r="V27" s="120"/>
      <c r="W27" s="120"/>
      <c r="X27" s="120"/>
    </row>
    <row r="28" spans="1:24">
      <c r="A28" s="1"/>
      <c r="B28" s="1"/>
      <c r="C28" s="1"/>
      <c r="D28" s="1"/>
      <c r="E28" s="1"/>
      <c r="F28" s="1"/>
      <c r="G28" s="1"/>
      <c r="H28" s="120"/>
      <c r="I28" s="120"/>
      <c r="J28" s="120"/>
      <c r="K28" s="120"/>
      <c r="L28" s="120"/>
      <c r="M28" s="165"/>
      <c r="N28" s="120"/>
      <c r="O28" s="120"/>
      <c r="P28" s="120"/>
      <c r="Q28" s="120"/>
      <c r="R28" s="165"/>
      <c r="S28" s="165"/>
      <c r="T28" s="120"/>
      <c r="U28" s="120"/>
      <c r="V28" s="120"/>
      <c r="W28" s="120"/>
      <c r="X28" s="120"/>
    </row>
    <row r="29" spans="1:24">
      <c r="A29" s="1"/>
      <c r="B29" s="1"/>
      <c r="C29" s="1"/>
      <c r="D29" s="1"/>
      <c r="E29" s="1"/>
      <c r="F29" s="1"/>
      <c r="G29" s="1"/>
      <c r="H29" s="120"/>
      <c r="I29" s="120"/>
      <c r="J29" s="120"/>
      <c r="K29" s="120"/>
      <c r="L29" s="120"/>
      <c r="M29" s="165"/>
      <c r="N29" s="120"/>
      <c r="O29" s="120"/>
      <c r="P29" s="120"/>
      <c r="Q29" s="120"/>
      <c r="R29" s="165"/>
      <c r="S29" s="165"/>
      <c r="T29" s="120"/>
      <c r="U29" s="120"/>
      <c r="V29" s="120"/>
      <c r="W29" s="120"/>
      <c r="X29" s="120"/>
    </row>
    <row r="30" spans="1:24">
      <c r="A30" s="1"/>
      <c r="B30" s="1"/>
      <c r="C30" s="1"/>
      <c r="D30" s="1"/>
      <c r="E30" s="1"/>
      <c r="F30" s="1"/>
      <c r="G30" s="1"/>
      <c r="H30" s="120"/>
      <c r="I30" s="120"/>
      <c r="J30" s="120"/>
      <c r="K30" s="120"/>
      <c r="L30" s="120"/>
      <c r="M30" s="165"/>
      <c r="N30" s="120"/>
      <c r="O30" s="120"/>
      <c r="P30" s="120"/>
      <c r="Q30" s="120"/>
      <c r="R30" s="165"/>
      <c r="S30" s="165"/>
      <c r="T30" s="120"/>
      <c r="U30" s="120"/>
      <c r="V30" s="120"/>
      <c r="W30" s="120"/>
      <c r="X30" s="120"/>
    </row>
    <row r="31" spans="1:24">
      <c r="A31" s="1"/>
      <c r="B31" s="1"/>
      <c r="C31" s="1"/>
      <c r="D31" s="1"/>
      <c r="E31" s="1"/>
      <c r="F31" s="1"/>
      <c r="G31" s="1"/>
      <c r="H31" s="120"/>
      <c r="I31" s="120"/>
      <c r="J31" s="120"/>
      <c r="K31" s="120"/>
      <c r="L31" s="120"/>
      <c r="M31" s="165"/>
      <c r="N31" s="120"/>
      <c r="O31" s="120"/>
      <c r="P31" s="120"/>
      <c r="Q31" s="120"/>
      <c r="R31" s="165"/>
      <c r="S31" s="165"/>
      <c r="T31" s="120"/>
      <c r="U31" s="120"/>
      <c r="V31" s="120"/>
      <c r="W31" s="120"/>
      <c r="X31" s="120"/>
    </row>
    <row r="32" spans="1:24">
      <c r="A32" s="1"/>
      <c r="B32" s="1"/>
      <c r="C32" s="1"/>
      <c r="D32" s="1"/>
      <c r="E32" s="1"/>
      <c r="F32" s="1"/>
      <c r="G32" s="1"/>
      <c r="H32" s="120"/>
      <c r="I32" s="120"/>
      <c r="J32" s="120"/>
      <c r="K32" s="120"/>
      <c r="L32" s="120"/>
      <c r="M32" s="165"/>
      <c r="N32" s="120"/>
      <c r="O32" s="120"/>
      <c r="P32" s="120"/>
      <c r="Q32" s="120"/>
      <c r="R32" s="165"/>
      <c r="S32" s="165"/>
      <c r="T32" s="120"/>
      <c r="U32" s="120"/>
      <c r="V32" s="120"/>
      <c r="W32" s="120"/>
      <c r="X32" s="120"/>
    </row>
    <row r="33" spans="1:24">
      <c r="A33" s="1"/>
      <c r="B33" s="1"/>
      <c r="C33" s="1"/>
      <c r="D33" s="1"/>
      <c r="E33" s="1"/>
      <c r="F33" s="1"/>
      <c r="G33" s="1"/>
      <c r="H33" s="120"/>
      <c r="I33" s="120"/>
      <c r="J33" s="120"/>
      <c r="K33" s="120"/>
      <c r="L33" s="120"/>
      <c r="M33" s="165"/>
      <c r="N33" s="120"/>
      <c r="O33" s="120"/>
      <c r="P33" s="120"/>
      <c r="Q33" s="120"/>
      <c r="R33" s="165"/>
      <c r="S33" s="165"/>
      <c r="T33" s="120"/>
      <c r="U33" s="120"/>
      <c r="V33" s="120"/>
      <c r="W33" s="120"/>
      <c r="X33" s="120"/>
    </row>
    <row r="34" spans="1:24">
      <c r="A34" s="1"/>
      <c r="B34" s="1"/>
      <c r="C34" s="1"/>
      <c r="D34" s="1"/>
      <c r="E34" s="1"/>
      <c r="F34" s="1"/>
      <c r="G34" s="1"/>
      <c r="H34" s="120"/>
      <c r="I34" s="120"/>
      <c r="J34" s="120"/>
      <c r="K34" s="120"/>
      <c r="L34" s="120"/>
      <c r="M34" s="165"/>
      <c r="N34" s="120"/>
      <c r="O34" s="120"/>
      <c r="P34" s="120"/>
      <c r="Q34" s="120"/>
      <c r="R34" s="165"/>
      <c r="S34" s="165"/>
      <c r="T34" s="120"/>
      <c r="U34" s="120"/>
      <c r="V34" s="120"/>
      <c r="W34" s="120"/>
      <c r="X34" s="120"/>
    </row>
    <row r="35" spans="1:24">
      <c r="A35" s="1"/>
      <c r="B35" s="1"/>
      <c r="C35" s="1"/>
      <c r="D35" s="1"/>
      <c r="E35" s="1"/>
      <c r="F35" s="1"/>
      <c r="G35" s="1"/>
      <c r="H35" s="120"/>
      <c r="I35" s="120"/>
      <c r="J35" s="120"/>
      <c r="K35" s="120"/>
      <c r="L35" s="120"/>
      <c r="M35" s="165"/>
      <c r="N35" s="120"/>
      <c r="O35" s="120"/>
      <c r="P35" s="120"/>
      <c r="Q35" s="120"/>
      <c r="R35" s="165"/>
      <c r="S35" s="165"/>
      <c r="T35" s="120"/>
      <c r="U35" s="120"/>
      <c r="V35" s="120"/>
      <c r="W35" s="120"/>
      <c r="X35" s="120"/>
    </row>
    <row r="36" spans="1:24">
      <c r="A36" s="1"/>
      <c r="B36" s="1"/>
      <c r="C36" s="1"/>
      <c r="D36" s="1"/>
      <c r="E36" s="1"/>
      <c r="F36" s="1"/>
      <c r="G36" s="1"/>
      <c r="H36" s="120"/>
      <c r="I36" s="120"/>
      <c r="J36" s="120"/>
      <c r="K36" s="120"/>
      <c r="L36" s="120"/>
      <c r="M36" s="165"/>
      <c r="N36" s="120"/>
      <c r="O36" s="120"/>
      <c r="P36" s="120"/>
      <c r="Q36" s="120"/>
      <c r="R36" s="165"/>
      <c r="S36" s="165"/>
      <c r="T36" s="120"/>
      <c r="U36" s="120"/>
      <c r="V36" s="120"/>
      <c r="W36" s="120"/>
      <c r="X36" s="120"/>
    </row>
    <row r="37" spans="1:24">
      <c r="A37" s="1"/>
      <c r="B37" s="1"/>
      <c r="C37" s="1"/>
      <c r="D37" s="1"/>
      <c r="E37" s="1"/>
      <c r="F37" s="1"/>
      <c r="G37" s="1"/>
      <c r="H37" s="120"/>
      <c r="I37" s="120"/>
      <c r="J37" s="120"/>
      <c r="K37" s="120"/>
      <c r="L37" s="120"/>
      <c r="M37" s="165"/>
      <c r="N37" s="120"/>
      <c r="O37" s="120"/>
      <c r="P37" s="120"/>
      <c r="Q37" s="120"/>
      <c r="R37" s="165"/>
      <c r="S37" s="165"/>
      <c r="T37" s="120"/>
      <c r="U37" s="120"/>
      <c r="V37" s="120"/>
      <c r="W37" s="120"/>
      <c r="X37" s="120"/>
    </row>
    <row r="38" spans="1:24">
      <c r="A38" s="1"/>
      <c r="B38" s="1"/>
      <c r="C38" s="1"/>
      <c r="D38" s="1"/>
      <c r="E38" s="1"/>
      <c r="F38" s="1"/>
      <c r="G38" s="1"/>
      <c r="H38" s="120"/>
      <c r="I38" s="120"/>
      <c r="J38" s="120"/>
      <c r="K38" s="120"/>
      <c r="L38" s="120"/>
      <c r="M38" s="165"/>
      <c r="N38" s="120"/>
      <c r="O38" s="120"/>
      <c r="P38" s="120"/>
      <c r="Q38" s="120"/>
      <c r="R38" s="165"/>
      <c r="S38" s="165"/>
      <c r="T38" s="120"/>
      <c r="U38" s="120"/>
      <c r="V38" s="120"/>
      <c r="W38" s="120"/>
      <c r="X38" s="120"/>
    </row>
    <row r="39" spans="1:24">
      <c r="A39" s="1"/>
      <c r="B39" s="1"/>
      <c r="C39" s="1"/>
      <c r="D39" s="1"/>
      <c r="E39" s="1"/>
      <c r="F39" s="1"/>
      <c r="G39" s="1"/>
      <c r="H39" s="120"/>
      <c r="I39" s="120"/>
      <c r="J39" s="120"/>
      <c r="K39" s="120"/>
      <c r="L39" s="120"/>
      <c r="M39" s="165"/>
      <c r="N39" s="120"/>
      <c r="O39" s="120"/>
      <c r="P39" s="120"/>
      <c r="Q39" s="120"/>
      <c r="R39" s="165"/>
      <c r="S39" s="165"/>
      <c r="T39" s="120"/>
      <c r="U39" s="120"/>
      <c r="V39" s="120"/>
      <c r="W39" s="120"/>
      <c r="X39" s="120"/>
    </row>
    <row r="40" spans="1:24">
      <c r="A40" s="1"/>
      <c r="B40" s="1"/>
      <c r="C40" s="1"/>
      <c r="D40" s="1"/>
      <c r="E40" s="1"/>
      <c r="F40" s="1"/>
      <c r="G40" s="1"/>
      <c r="H40" s="120"/>
      <c r="I40" s="120"/>
      <c r="J40" s="120"/>
      <c r="K40" s="120"/>
      <c r="L40" s="120"/>
      <c r="M40" s="165"/>
      <c r="N40" s="120"/>
      <c r="O40" s="120"/>
      <c r="P40" s="120"/>
      <c r="Q40" s="120"/>
      <c r="R40" s="165"/>
      <c r="S40" s="165"/>
      <c r="T40" s="120"/>
      <c r="U40" s="120"/>
      <c r="V40" s="120"/>
      <c r="W40" s="120"/>
      <c r="X40" s="120"/>
    </row>
    <row r="41" spans="1:24">
      <c r="A41" s="1"/>
      <c r="B41" s="1"/>
      <c r="C41" s="1"/>
      <c r="D41" s="1"/>
      <c r="E41" s="1"/>
      <c r="F41" s="1"/>
      <c r="G41" s="1"/>
      <c r="H41" s="120"/>
      <c r="I41" s="120"/>
      <c r="J41" s="120"/>
      <c r="K41" s="120"/>
      <c r="L41" s="120"/>
      <c r="M41" s="165"/>
      <c r="N41" s="120"/>
      <c r="O41" s="120"/>
      <c r="P41" s="120"/>
      <c r="Q41" s="120"/>
      <c r="R41" s="165"/>
      <c r="S41" s="165"/>
      <c r="T41" s="120"/>
      <c r="U41" s="120"/>
      <c r="V41" s="120"/>
      <c r="W41" s="120"/>
      <c r="X41" s="120"/>
    </row>
    <row r="42" spans="1:24">
      <c r="A42" s="1"/>
      <c r="B42" s="1"/>
      <c r="C42" s="1"/>
      <c r="D42" s="1"/>
      <c r="E42" s="1"/>
      <c r="F42" s="1"/>
      <c r="G42" s="1"/>
      <c r="H42" s="120"/>
      <c r="I42" s="120"/>
      <c r="J42" s="120"/>
      <c r="K42" s="120"/>
      <c r="L42" s="120"/>
      <c r="M42" s="165"/>
      <c r="N42" s="120"/>
      <c r="O42" s="120"/>
      <c r="P42" s="120"/>
      <c r="Q42" s="120"/>
      <c r="R42" s="165"/>
      <c r="S42" s="165"/>
      <c r="T42" s="120"/>
      <c r="U42" s="120"/>
      <c r="V42" s="120"/>
      <c r="W42" s="120"/>
      <c r="X42" s="120"/>
    </row>
    <row r="43" spans="1:24">
      <c r="A43" s="1"/>
      <c r="B43" s="1"/>
      <c r="C43" s="1"/>
      <c r="D43" s="1"/>
      <c r="E43" s="1"/>
      <c r="F43" s="1"/>
      <c r="G43" s="1"/>
      <c r="H43" s="120"/>
      <c r="I43" s="120"/>
      <c r="J43" s="120"/>
      <c r="K43" s="120"/>
      <c r="L43" s="120"/>
      <c r="M43" s="165"/>
      <c r="N43" s="120"/>
      <c r="O43" s="120"/>
      <c r="P43" s="120"/>
      <c r="Q43" s="120"/>
      <c r="R43" s="165"/>
      <c r="S43" s="165"/>
      <c r="T43" s="120"/>
      <c r="U43" s="120"/>
      <c r="V43" s="120"/>
      <c r="W43" s="120"/>
      <c r="X43" s="120"/>
    </row>
    <row r="44" spans="1:24">
      <c r="A44" s="1"/>
      <c r="B44" s="1"/>
      <c r="C44" s="1"/>
      <c r="D44" s="1"/>
      <c r="E44" s="1"/>
      <c r="F44" s="1"/>
      <c r="G44" s="1"/>
      <c r="H44" s="120"/>
      <c r="I44" s="120"/>
      <c r="J44" s="120"/>
      <c r="K44" s="120"/>
      <c r="L44" s="120"/>
      <c r="M44" s="165"/>
      <c r="N44" s="120"/>
      <c r="O44" s="120"/>
      <c r="P44" s="120"/>
      <c r="Q44" s="120"/>
      <c r="R44" s="165"/>
      <c r="S44" s="165"/>
      <c r="T44" s="120"/>
      <c r="U44" s="120"/>
      <c r="V44" s="120"/>
      <c r="W44" s="120"/>
      <c r="X44" s="120"/>
    </row>
    <row r="45" spans="1:24">
      <c r="A45" s="1"/>
      <c r="B45" s="1"/>
      <c r="C45" s="1"/>
      <c r="D45" s="1"/>
      <c r="E45" s="1"/>
      <c r="F45" s="1"/>
      <c r="G45" s="1"/>
      <c r="H45" s="120"/>
      <c r="I45" s="120"/>
      <c r="J45" s="120"/>
      <c r="K45" s="120"/>
      <c r="L45" s="120"/>
      <c r="M45" s="165"/>
      <c r="N45" s="120"/>
      <c r="O45" s="120"/>
      <c r="P45" s="120"/>
      <c r="Q45" s="120"/>
      <c r="R45" s="165"/>
      <c r="S45" s="165"/>
      <c r="T45" s="120"/>
      <c r="U45" s="120"/>
      <c r="V45" s="120"/>
      <c r="W45" s="120"/>
      <c r="X45" s="120"/>
    </row>
    <row r="46" spans="1:24">
      <c r="A46" s="1"/>
      <c r="B46" s="1"/>
      <c r="C46" s="1"/>
      <c r="D46" s="1"/>
      <c r="E46" s="1"/>
      <c r="F46" s="1"/>
      <c r="G46" s="1"/>
      <c r="H46" s="120"/>
      <c r="I46" s="120"/>
      <c r="J46" s="120"/>
      <c r="K46" s="120"/>
      <c r="L46" s="120"/>
      <c r="M46" s="165"/>
      <c r="N46" s="120"/>
      <c r="O46" s="120"/>
      <c r="P46" s="120"/>
      <c r="Q46" s="120"/>
      <c r="R46" s="165"/>
      <c r="S46" s="165"/>
      <c r="T46" s="120"/>
      <c r="U46" s="120"/>
      <c r="V46" s="120"/>
      <c r="W46" s="120"/>
      <c r="X46" s="120"/>
    </row>
    <row r="47" spans="1:24">
      <c r="A47" s="1"/>
      <c r="B47" s="1"/>
      <c r="C47" s="1"/>
      <c r="D47" s="1"/>
      <c r="E47" s="1"/>
      <c r="F47" s="1"/>
      <c r="G47" s="1"/>
      <c r="H47" s="120"/>
      <c r="I47" s="120"/>
      <c r="J47" s="120"/>
      <c r="K47" s="120"/>
      <c r="L47" s="120"/>
      <c r="M47" s="165"/>
      <c r="N47" s="120"/>
      <c r="O47" s="120"/>
      <c r="P47" s="120"/>
      <c r="Q47" s="120"/>
      <c r="R47" s="165"/>
      <c r="S47" s="165"/>
      <c r="T47" s="120"/>
      <c r="U47" s="120"/>
      <c r="V47" s="120"/>
      <c r="W47" s="120"/>
      <c r="X47" s="120"/>
    </row>
    <row r="48" spans="1:24">
      <c r="A48" s="1"/>
      <c r="B48" s="1"/>
      <c r="C48" s="1"/>
      <c r="D48" s="1"/>
      <c r="E48" s="1"/>
      <c r="F48" s="1"/>
      <c r="G48" s="1"/>
      <c r="H48" s="120"/>
      <c r="I48" s="120"/>
      <c r="J48" s="120"/>
      <c r="K48" s="120"/>
      <c r="L48" s="120"/>
      <c r="M48" s="165"/>
      <c r="N48" s="120"/>
      <c r="O48" s="120"/>
      <c r="P48" s="120"/>
      <c r="Q48" s="120"/>
      <c r="R48" s="165"/>
      <c r="S48" s="165"/>
      <c r="T48" s="120"/>
      <c r="U48" s="120"/>
      <c r="V48" s="120"/>
      <c r="W48" s="120"/>
      <c r="X48" s="120"/>
    </row>
    <row r="49" spans="1:24">
      <c r="A49" s="1"/>
      <c r="B49" s="1"/>
      <c r="C49" s="1"/>
      <c r="D49" s="1"/>
      <c r="E49" s="1"/>
      <c r="F49" s="1"/>
      <c r="G49" s="1"/>
      <c r="H49" s="120"/>
      <c r="I49" s="120"/>
      <c r="J49" s="120"/>
      <c r="K49" s="120"/>
      <c r="L49" s="120"/>
      <c r="M49" s="165"/>
      <c r="N49" s="120"/>
      <c r="O49" s="120"/>
      <c r="P49" s="120"/>
      <c r="Q49" s="120"/>
      <c r="R49" s="165"/>
      <c r="S49" s="165"/>
      <c r="T49" s="120"/>
      <c r="U49" s="120"/>
      <c r="V49" s="120"/>
      <c r="W49" s="120"/>
      <c r="X49" s="120"/>
    </row>
    <row r="50" spans="1:24">
      <c r="A50" s="1"/>
      <c r="B50" s="1"/>
      <c r="C50" s="1"/>
      <c r="D50" s="1"/>
      <c r="E50" s="1"/>
      <c r="F50" s="1"/>
      <c r="G50" s="1"/>
      <c r="H50" s="120"/>
      <c r="I50" s="120"/>
      <c r="J50" s="120"/>
      <c r="K50" s="120"/>
      <c r="L50" s="120"/>
      <c r="M50" s="165"/>
      <c r="N50" s="120"/>
      <c r="O50" s="120"/>
      <c r="P50" s="120"/>
      <c r="Q50" s="120"/>
      <c r="R50" s="165"/>
      <c r="S50" s="165"/>
      <c r="T50" s="120"/>
      <c r="U50" s="120"/>
      <c r="V50" s="120"/>
      <c r="W50" s="120"/>
      <c r="X50" s="120"/>
    </row>
    <row r="51" spans="1:24">
      <c r="A51" s="1"/>
      <c r="B51" s="1"/>
      <c r="C51" s="1"/>
      <c r="D51" s="1"/>
      <c r="E51" s="1"/>
      <c r="F51" s="1"/>
      <c r="G51" s="1"/>
      <c r="H51" s="120"/>
      <c r="I51" s="120"/>
      <c r="J51" s="120"/>
      <c r="K51" s="120"/>
      <c r="L51" s="120"/>
      <c r="M51" s="165"/>
      <c r="N51" s="120"/>
      <c r="O51" s="120"/>
      <c r="P51" s="120"/>
      <c r="Q51" s="120"/>
      <c r="R51" s="165"/>
      <c r="S51" s="165"/>
      <c r="T51" s="120"/>
      <c r="U51" s="120"/>
      <c r="V51" s="120"/>
      <c r="W51" s="120"/>
      <c r="X51" s="120"/>
    </row>
    <row r="52" spans="1:24">
      <c r="A52" s="1"/>
      <c r="B52" s="1"/>
      <c r="C52" s="1"/>
      <c r="D52" s="1"/>
      <c r="E52" s="1"/>
      <c r="F52" s="1"/>
      <c r="G52" s="1"/>
      <c r="H52" s="120"/>
      <c r="I52" s="120"/>
      <c r="J52" s="120"/>
      <c r="K52" s="120"/>
      <c r="L52" s="120"/>
      <c r="M52" s="165"/>
      <c r="N52" s="120"/>
      <c r="O52" s="120"/>
      <c r="P52" s="120"/>
      <c r="Q52" s="120"/>
      <c r="R52" s="165"/>
      <c r="S52" s="165"/>
      <c r="T52" s="120"/>
      <c r="U52" s="120"/>
      <c r="V52" s="120"/>
      <c r="W52" s="120"/>
      <c r="X52" s="120"/>
    </row>
    <row r="53" spans="1:24">
      <c r="A53" s="1"/>
      <c r="B53" s="1"/>
      <c r="C53" s="1"/>
      <c r="D53" s="1"/>
      <c r="E53" s="1"/>
      <c r="F53" s="1"/>
      <c r="G53" s="1"/>
      <c r="H53" s="120"/>
      <c r="I53" s="120"/>
      <c r="J53" s="120"/>
      <c r="K53" s="120"/>
      <c r="L53" s="120"/>
      <c r="M53" s="165"/>
      <c r="N53" s="120"/>
      <c r="O53" s="120"/>
      <c r="P53" s="120"/>
      <c r="Q53" s="120"/>
      <c r="R53" s="165"/>
      <c r="S53" s="165"/>
      <c r="T53" s="120"/>
      <c r="U53" s="120"/>
      <c r="V53" s="120"/>
      <c r="W53" s="120"/>
      <c r="X53" s="120"/>
    </row>
    <row r="54" spans="1:24">
      <c r="A54" s="1"/>
      <c r="B54" s="1"/>
      <c r="C54" s="1"/>
      <c r="D54" s="1"/>
      <c r="E54" s="1"/>
      <c r="F54" s="1"/>
      <c r="G54" s="1"/>
      <c r="H54" s="120"/>
      <c r="I54" s="120"/>
      <c r="J54" s="120"/>
      <c r="K54" s="120"/>
      <c r="L54" s="120"/>
      <c r="M54" s="165"/>
      <c r="N54" s="120"/>
      <c r="O54" s="120"/>
      <c r="P54" s="120"/>
      <c r="Q54" s="120"/>
      <c r="R54" s="165"/>
      <c r="S54" s="165"/>
      <c r="T54" s="120"/>
      <c r="U54" s="120"/>
      <c r="V54" s="120"/>
      <c r="W54" s="120"/>
      <c r="X54" s="120"/>
    </row>
    <row r="55" spans="1:24">
      <c r="A55" s="1"/>
      <c r="B55" s="1"/>
      <c r="C55" s="1"/>
      <c r="D55" s="1"/>
      <c r="E55" s="1"/>
      <c r="F55" s="1"/>
      <c r="G55" s="1"/>
      <c r="H55" s="120"/>
      <c r="I55" s="120"/>
      <c r="J55" s="120"/>
      <c r="K55" s="120"/>
      <c r="L55" s="120"/>
      <c r="M55" s="165"/>
      <c r="N55" s="120"/>
      <c r="O55" s="120"/>
      <c r="P55" s="120"/>
      <c r="Q55" s="120"/>
      <c r="R55" s="165"/>
      <c r="S55" s="165"/>
      <c r="T55" s="120"/>
      <c r="U55" s="120"/>
      <c r="V55" s="120"/>
      <c r="W55" s="120"/>
      <c r="X55" s="120"/>
    </row>
    <row r="56" spans="1:24">
      <c r="A56" s="1"/>
      <c r="B56" s="1"/>
      <c r="C56" s="1"/>
      <c r="D56" s="1"/>
      <c r="E56" s="1"/>
      <c r="F56" s="1"/>
      <c r="G56" s="1"/>
      <c r="H56" s="120"/>
      <c r="I56" s="120"/>
      <c r="J56" s="120"/>
      <c r="K56" s="120"/>
      <c r="L56" s="120"/>
      <c r="M56" s="165"/>
      <c r="N56" s="120"/>
      <c r="O56" s="120"/>
      <c r="P56" s="120"/>
      <c r="Q56" s="120"/>
      <c r="R56" s="165"/>
      <c r="S56" s="165"/>
      <c r="T56" s="120"/>
      <c r="U56" s="120"/>
      <c r="V56" s="120"/>
      <c r="W56" s="120"/>
      <c r="X56" s="120"/>
    </row>
    <row r="57" spans="1:24">
      <c r="A57" s="1"/>
      <c r="B57" s="1"/>
      <c r="C57" s="1"/>
      <c r="D57" s="1"/>
      <c r="E57" s="1"/>
      <c r="F57" s="1"/>
      <c r="G57" s="1"/>
      <c r="H57" s="120"/>
      <c r="I57" s="120"/>
      <c r="J57" s="120"/>
      <c r="K57" s="120"/>
      <c r="L57" s="120"/>
      <c r="M57" s="165"/>
      <c r="N57" s="120"/>
      <c r="O57" s="120"/>
      <c r="P57" s="120"/>
      <c r="Q57" s="120"/>
      <c r="R57" s="165"/>
      <c r="S57" s="165"/>
      <c r="T57" s="120"/>
      <c r="U57" s="120"/>
      <c r="V57" s="120"/>
      <c r="W57" s="120"/>
      <c r="X57" s="120"/>
    </row>
    <row r="58" spans="1:24">
      <c r="A58" s="1"/>
      <c r="B58" s="1"/>
      <c r="C58" s="1"/>
      <c r="D58" s="1"/>
      <c r="E58" s="1"/>
      <c r="F58" s="1"/>
      <c r="G58" s="1"/>
      <c r="H58" s="120"/>
      <c r="I58" s="120"/>
      <c r="J58" s="120"/>
      <c r="K58" s="120"/>
      <c r="L58" s="120"/>
      <c r="M58" s="165"/>
      <c r="N58" s="120"/>
      <c r="O58" s="120"/>
      <c r="P58" s="120"/>
      <c r="Q58" s="120"/>
      <c r="R58" s="165"/>
      <c r="S58" s="165"/>
      <c r="T58" s="120"/>
      <c r="U58" s="120"/>
      <c r="V58" s="120"/>
      <c r="W58" s="120"/>
      <c r="X58" s="120"/>
    </row>
    <row r="59" spans="1:24">
      <c r="A59" s="1"/>
      <c r="B59" s="1"/>
      <c r="C59" s="1"/>
      <c r="D59" s="1"/>
      <c r="E59" s="1"/>
      <c r="F59" s="1"/>
      <c r="G59" s="1"/>
      <c r="H59" s="120"/>
      <c r="I59" s="120"/>
      <c r="J59" s="120"/>
      <c r="K59" s="120"/>
      <c r="L59" s="120"/>
      <c r="M59" s="165"/>
      <c r="N59" s="120"/>
      <c r="O59" s="120"/>
      <c r="P59" s="120"/>
      <c r="Q59" s="120"/>
      <c r="R59" s="165"/>
      <c r="S59" s="165"/>
      <c r="T59" s="120"/>
      <c r="U59" s="120"/>
      <c r="V59" s="120"/>
      <c r="W59" s="120"/>
      <c r="X59" s="120"/>
    </row>
    <row r="60" spans="1:24">
      <c r="A60" s="1"/>
      <c r="B60" s="1"/>
      <c r="C60" s="1"/>
      <c r="D60" s="1"/>
      <c r="E60" s="1"/>
      <c r="F60" s="1"/>
      <c r="G60" s="1"/>
      <c r="H60" s="120"/>
      <c r="I60" s="120"/>
      <c r="J60" s="120"/>
      <c r="K60" s="120"/>
      <c r="L60" s="120"/>
      <c r="M60" s="165"/>
      <c r="N60" s="120"/>
      <c r="O60" s="120"/>
      <c r="P60" s="120"/>
      <c r="Q60" s="120"/>
      <c r="R60" s="165"/>
      <c r="S60" s="165"/>
      <c r="T60" s="120"/>
      <c r="U60" s="120"/>
      <c r="V60" s="120"/>
      <c r="W60" s="120"/>
      <c r="X60" s="120"/>
    </row>
    <row r="61" spans="1:24">
      <c r="A61" s="1"/>
      <c r="B61" s="1"/>
      <c r="C61" s="1"/>
      <c r="D61" s="1"/>
      <c r="E61" s="1"/>
      <c r="F61" s="1"/>
      <c r="G61" s="1"/>
      <c r="H61" s="120"/>
      <c r="I61" s="120"/>
      <c r="J61" s="120"/>
      <c r="K61" s="120"/>
      <c r="L61" s="120"/>
      <c r="M61" s="165"/>
      <c r="N61" s="120"/>
      <c r="O61" s="120"/>
      <c r="P61" s="120"/>
      <c r="Q61" s="120"/>
      <c r="R61" s="165"/>
      <c r="S61" s="165"/>
      <c r="T61" s="120"/>
      <c r="U61" s="120"/>
      <c r="V61" s="120"/>
      <c r="W61" s="120"/>
      <c r="X61" s="120"/>
    </row>
    <row r="62" spans="1:24">
      <c r="A62" s="1"/>
      <c r="B62" s="1"/>
      <c r="C62" s="1"/>
      <c r="D62" s="1"/>
      <c r="E62" s="1"/>
      <c r="F62" s="1"/>
      <c r="G62" s="1"/>
      <c r="H62" s="120"/>
      <c r="I62" s="120"/>
      <c r="J62" s="120"/>
      <c r="K62" s="120"/>
      <c r="L62" s="120"/>
      <c r="M62" s="165"/>
      <c r="N62" s="120"/>
      <c r="O62" s="120"/>
      <c r="P62" s="120"/>
      <c r="Q62" s="120"/>
      <c r="R62" s="165"/>
      <c r="S62" s="165"/>
      <c r="T62" s="120"/>
      <c r="U62" s="120"/>
      <c r="V62" s="120"/>
      <c r="W62" s="120"/>
      <c r="X62" s="120"/>
    </row>
    <row r="63" spans="1:24">
      <c r="A63" s="1"/>
      <c r="B63" s="1"/>
      <c r="C63" s="1"/>
      <c r="D63" s="1"/>
      <c r="E63" s="1"/>
      <c r="F63" s="1"/>
      <c r="G63" s="1"/>
      <c r="H63" s="120"/>
      <c r="I63" s="120"/>
      <c r="J63" s="120"/>
      <c r="K63" s="120"/>
      <c r="L63" s="120"/>
      <c r="M63" s="165"/>
      <c r="N63" s="120"/>
      <c r="O63" s="120"/>
      <c r="P63" s="120"/>
      <c r="Q63" s="120"/>
      <c r="R63" s="165"/>
      <c r="S63" s="165"/>
      <c r="T63" s="120"/>
      <c r="U63" s="120"/>
      <c r="V63" s="120"/>
      <c r="W63" s="120"/>
      <c r="X63" s="120"/>
    </row>
    <row r="64" spans="1:24">
      <c r="A64" s="1"/>
      <c r="B64" s="1"/>
      <c r="C64" s="1"/>
      <c r="D64" s="1"/>
      <c r="E64" s="1"/>
      <c r="F64" s="1"/>
      <c r="G64" s="1"/>
      <c r="H64" s="120"/>
      <c r="I64" s="120"/>
      <c r="J64" s="120"/>
      <c r="K64" s="120"/>
      <c r="L64" s="120"/>
      <c r="M64" s="165"/>
      <c r="N64" s="120"/>
      <c r="O64" s="120"/>
      <c r="P64" s="120"/>
      <c r="Q64" s="120"/>
      <c r="R64" s="165"/>
      <c r="S64" s="165"/>
      <c r="T64" s="120"/>
      <c r="U64" s="120"/>
      <c r="V64" s="120"/>
      <c r="W64" s="120"/>
      <c r="X64" s="120"/>
    </row>
    <row r="65" spans="1:24">
      <c r="A65" s="1"/>
      <c r="B65" s="1"/>
      <c r="C65" s="1"/>
      <c r="D65" s="1"/>
      <c r="E65" s="1"/>
      <c r="F65" s="1"/>
      <c r="G65" s="1"/>
      <c r="H65" s="120"/>
      <c r="I65" s="120"/>
      <c r="J65" s="120"/>
      <c r="K65" s="120"/>
      <c r="L65" s="120"/>
      <c r="M65" s="165"/>
      <c r="N65" s="120"/>
      <c r="O65" s="120"/>
      <c r="P65" s="120"/>
      <c r="Q65" s="120"/>
      <c r="R65" s="165"/>
      <c r="S65" s="165"/>
      <c r="T65" s="120"/>
      <c r="U65" s="120"/>
      <c r="V65" s="120"/>
      <c r="W65" s="120"/>
      <c r="X65" s="120"/>
    </row>
    <row r="66" spans="1:24">
      <c r="A66" s="1"/>
      <c r="B66" s="1"/>
      <c r="C66" s="1"/>
      <c r="D66" s="1"/>
      <c r="E66" s="1"/>
      <c r="F66" s="1"/>
      <c r="G66" s="1"/>
      <c r="H66" s="120"/>
      <c r="I66" s="120"/>
      <c r="J66" s="120"/>
      <c r="K66" s="120"/>
      <c r="L66" s="120"/>
      <c r="M66" s="165"/>
      <c r="N66" s="120"/>
      <c r="O66" s="120"/>
      <c r="P66" s="120"/>
      <c r="Q66" s="120"/>
      <c r="R66" s="165"/>
      <c r="S66" s="165"/>
      <c r="T66" s="120"/>
      <c r="U66" s="120"/>
      <c r="V66" s="120"/>
      <c r="W66" s="120"/>
      <c r="X66" s="120"/>
    </row>
    <row r="67" spans="1:24">
      <c r="A67" s="1"/>
      <c r="B67" s="1"/>
      <c r="C67" s="1"/>
      <c r="D67" s="1"/>
      <c r="E67" s="1"/>
      <c r="F67" s="1"/>
      <c r="G67" s="1"/>
      <c r="H67" s="120"/>
      <c r="I67" s="120"/>
      <c r="J67" s="120"/>
      <c r="K67" s="120"/>
      <c r="L67" s="120"/>
      <c r="M67" s="165"/>
      <c r="N67" s="120"/>
      <c r="O67" s="120"/>
      <c r="P67" s="120"/>
      <c r="Q67" s="120"/>
      <c r="R67" s="165"/>
      <c r="S67" s="165"/>
      <c r="T67" s="120"/>
      <c r="U67" s="120"/>
      <c r="V67" s="120"/>
      <c r="W67" s="120"/>
      <c r="X67" s="120"/>
    </row>
    <row r="68" spans="1:24">
      <c r="A68" s="1"/>
      <c r="B68" s="1"/>
      <c r="C68" s="1"/>
      <c r="D68" s="1"/>
      <c r="E68" s="1"/>
      <c r="F68" s="1"/>
      <c r="G68" s="1"/>
      <c r="H68" s="120"/>
      <c r="I68" s="120"/>
      <c r="J68" s="120"/>
      <c r="K68" s="120"/>
      <c r="L68" s="120"/>
      <c r="M68" s="165"/>
      <c r="N68" s="120"/>
      <c r="O68" s="120"/>
      <c r="P68" s="120"/>
      <c r="Q68" s="120"/>
      <c r="R68" s="165"/>
      <c r="S68" s="165"/>
      <c r="T68" s="120"/>
      <c r="U68" s="120"/>
      <c r="V68" s="120"/>
      <c r="W68" s="120"/>
      <c r="X68" s="120"/>
    </row>
    <row r="69" spans="1:24">
      <c r="A69" s="1"/>
      <c r="B69" s="1"/>
      <c r="C69" s="1"/>
      <c r="D69" s="1"/>
      <c r="E69" s="1"/>
      <c r="F69" s="1"/>
      <c r="G69" s="1"/>
      <c r="H69" s="120"/>
      <c r="I69" s="120"/>
      <c r="J69" s="120"/>
      <c r="K69" s="120"/>
      <c r="L69" s="120"/>
      <c r="M69" s="165"/>
      <c r="N69" s="120"/>
      <c r="O69" s="120"/>
      <c r="P69" s="120"/>
      <c r="Q69" s="120"/>
      <c r="R69" s="165"/>
      <c r="S69" s="165"/>
      <c r="T69" s="120"/>
      <c r="U69" s="120"/>
      <c r="V69" s="120"/>
      <c r="W69" s="120"/>
      <c r="X69" s="120"/>
    </row>
    <row r="70" spans="1:24">
      <c r="A70" s="1"/>
      <c r="B70" s="1"/>
      <c r="C70" s="1"/>
      <c r="D70" s="1"/>
      <c r="E70" s="1"/>
      <c r="F70" s="1"/>
      <c r="G70" s="1"/>
      <c r="H70" s="120"/>
      <c r="I70" s="120"/>
      <c r="J70" s="120"/>
      <c r="K70" s="120"/>
      <c r="L70" s="120"/>
      <c r="M70" s="165"/>
      <c r="N70" s="120"/>
      <c r="O70" s="120"/>
      <c r="P70" s="120"/>
      <c r="Q70" s="120"/>
      <c r="R70" s="165"/>
      <c r="S70" s="165"/>
      <c r="T70" s="120"/>
      <c r="U70" s="120"/>
      <c r="V70" s="120"/>
      <c r="W70" s="120"/>
      <c r="X70" s="120"/>
    </row>
    <row r="71" spans="1:24">
      <c r="A71" s="1"/>
      <c r="B71" s="1"/>
      <c r="C71" s="1"/>
      <c r="D71" s="1"/>
      <c r="E71" s="1"/>
      <c r="F71" s="1"/>
      <c r="G71" s="1"/>
      <c r="H71" s="120"/>
      <c r="I71" s="120"/>
      <c r="J71" s="120"/>
      <c r="K71" s="120"/>
      <c r="L71" s="120"/>
      <c r="M71" s="165"/>
      <c r="N71" s="120"/>
      <c r="O71" s="120"/>
      <c r="P71" s="120"/>
      <c r="Q71" s="120"/>
      <c r="R71" s="165"/>
      <c r="S71" s="165"/>
      <c r="T71" s="120"/>
      <c r="U71" s="120"/>
      <c r="V71" s="120"/>
      <c r="W71" s="120"/>
      <c r="X71" s="120"/>
    </row>
    <row r="72" spans="1:24">
      <c r="A72" s="1"/>
      <c r="B72" s="1"/>
      <c r="C72" s="1"/>
      <c r="D72" s="1"/>
      <c r="E72" s="1"/>
      <c r="F72" s="1"/>
      <c r="G72" s="1"/>
      <c r="H72" s="120"/>
      <c r="I72" s="120"/>
      <c r="J72" s="120"/>
      <c r="K72" s="120"/>
      <c r="L72" s="120"/>
      <c r="M72" s="165"/>
      <c r="N72" s="120"/>
      <c r="O72" s="120"/>
      <c r="P72" s="120"/>
      <c r="Q72" s="120"/>
      <c r="R72" s="165"/>
      <c r="S72" s="165"/>
      <c r="T72" s="120"/>
      <c r="U72" s="120"/>
      <c r="V72" s="120"/>
      <c r="W72" s="120"/>
      <c r="X72" s="120"/>
    </row>
    <row r="73" spans="1:24">
      <c r="A73" s="1"/>
      <c r="B73" s="1"/>
      <c r="C73" s="1"/>
      <c r="D73" s="1"/>
      <c r="E73" s="1"/>
      <c r="F73" s="1"/>
      <c r="G73" s="1"/>
      <c r="H73" s="120"/>
      <c r="I73" s="120"/>
      <c r="J73" s="120"/>
      <c r="K73" s="120"/>
      <c r="L73" s="120"/>
      <c r="M73" s="165"/>
      <c r="N73" s="120"/>
      <c r="O73" s="120"/>
      <c r="P73" s="120"/>
      <c r="Q73" s="120"/>
      <c r="R73" s="165"/>
      <c r="S73" s="165"/>
      <c r="T73" s="120"/>
      <c r="U73" s="120"/>
      <c r="V73" s="120"/>
      <c r="W73" s="120"/>
      <c r="X73" s="120"/>
    </row>
    <row r="74" spans="1:24">
      <c r="A74" s="1"/>
      <c r="B74" s="1"/>
      <c r="C74" s="1"/>
      <c r="D74" s="1"/>
      <c r="E74" s="1"/>
      <c r="F74" s="1"/>
      <c r="G74" s="1"/>
      <c r="H74" s="120"/>
      <c r="I74" s="120"/>
      <c r="J74" s="120"/>
      <c r="K74" s="120"/>
      <c r="L74" s="120"/>
      <c r="M74" s="165"/>
      <c r="N74" s="120"/>
      <c r="O74" s="120"/>
      <c r="P74" s="120"/>
      <c r="Q74" s="120"/>
      <c r="R74" s="165"/>
      <c r="S74" s="165"/>
      <c r="T74" s="120"/>
      <c r="U74" s="120"/>
      <c r="V74" s="120"/>
      <c r="W74" s="120"/>
      <c r="X74" s="120"/>
    </row>
    <row r="75" spans="1:24">
      <c r="A75" s="1"/>
      <c r="B75" s="1"/>
      <c r="C75" s="1"/>
      <c r="D75" s="1"/>
      <c r="E75" s="1"/>
      <c r="F75" s="1"/>
      <c r="G75" s="1"/>
      <c r="H75" s="120"/>
      <c r="I75" s="120"/>
      <c r="J75" s="120"/>
      <c r="K75" s="120"/>
      <c r="L75" s="120"/>
      <c r="M75" s="165"/>
      <c r="N75" s="120"/>
      <c r="O75" s="120"/>
      <c r="P75" s="120"/>
      <c r="Q75" s="120"/>
      <c r="R75" s="165"/>
      <c r="S75" s="165"/>
      <c r="T75" s="120"/>
      <c r="U75" s="120"/>
      <c r="V75" s="120"/>
      <c r="W75" s="120"/>
      <c r="X75" s="120"/>
    </row>
    <row r="76" spans="1:24">
      <c r="A76" s="1"/>
      <c r="B76" s="1"/>
      <c r="C76" s="1"/>
      <c r="D76" s="1"/>
      <c r="E76" s="1"/>
      <c r="F76" s="1"/>
      <c r="G76" s="1"/>
      <c r="H76" s="120"/>
      <c r="I76" s="120"/>
      <c r="J76" s="120"/>
      <c r="K76" s="120"/>
      <c r="L76" s="120"/>
      <c r="M76" s="165"/>
      <c r="N76" s="120"/>
      <c r="O76" s="120"/>
      <c r="P76" s="120"/>
      <c r="Q76" s="120"/>
      <c r="R76" s="165"/>
      <c r="S76" s="165"/>
      <c r="T76" s="120"/>
      <c r="U76" s="120"/>
      <c r="V76" s="120"/>
      <c r="W76" s="120"/>
      <c r="X76" s="120"/>
    </row>
    <row r="77" spans="1:24">
      <c r="A77" s="1"/>
      <c r="B77" s="1"/>
      <c r="C77" s="1"/>
      <c r="D77" s="1"/>
      <c r="E77" s="1"/>
      <c r="F77" s="1"/>
      <c r="G77" s="1"/>
      <c r="H77" s="120"/>
      <c r="I77" s="120"/>
      <c r="J77" s="120"/>
      <c r="K77" s="120"/>
      <c r="L77" s="120"/>
      <c r="M77" s="165"/>
      <c r="N77" s="120"/>
      <c r="O77" s="120"/>
      <c r="P77" s="120"/>
      <c r="Q77" s="120"/>
      <c r="R77" s="165"/>
      <c r="S77" s="165"/>
      <c r="T77" s="120"/>
      <c r="U77" s="120"/>
      <c r="V77" s="120"/>
      <c r="W77" s="120"/>
      <c r="X77" s="120"/>
    </row>
    <row r="78" spans="1:24">
      <c r="A78" s="1"/>
      <c r="B78" s="1"/>
      <c r="C78" s="1"/>
      <c r="D78" s="1"/>
      <c r="E78" s="1"/>
      <c r="F78" s="1"/>
      <c r="G78" s="1"/>
      <c r="H78" s="120"/>
      <c r="I78" s="120"/>
      <c r="J78" s="120"/>
      <c r="K78" s="120"/>
      <c r="L78" s="120"/>
      <c r="M78" s="165"/>
      <c r="N78" s="120"/>
      <c r="O78" s="120"/>
      <c r="P78" s="120"/>
      <c r="Q78" s="120"/>
      <c r="R78" s="165"/>
      <c r="S78" s="165"/>
      <c r="T78" s="120"/>
      <c r="U78" s="120"/>
      <c r="V78" s="120"/>
      <c r="W78" s="120"/>
      <c r="X78" s="120"/>
    </row>
    <row r="79" spans="1:24">
      <c r="A79" s="1"/>
      <c r="B79" s="1"/>
      <c r="C79" s="1"/>
      <c r="D79" s="1"/>
      <c r="E79" s="1"/>
      <c r="F79" s="1"/>
      <c r="G79" s="1"/>
      <c r="H79" s="120"/>
      <c r="I79" s="120"/>
      <c r="J79" s="120"/>
      <c r="K79" s="120"/>
      <c r="L79" s="120"/>
      <c r="M79" s="165"/>
      <c r="N79" s="120"/>
      <c r="O79" s="120"/>
      <c r="P79" s="120"/>
      <c r="Q79" s="120"/>
      <c r="R79" s="165"/>
      <c r="S79" s="165"/>
      <c r="T79" s="120"/>
      <c r="U79" s="120"/>
      <c r="V79" s="120"/>
      <c r="W79" s="120"/>
      <c r="X79" s="120"/>
    </row>
    <row r="80" spans="1:24">
      <c r="A80" s="1"/>
      <c r="B80" s="1"/>
      <c r="C80" s="1"/>
      <c r="D80" s="1"/>
      <c r="E80" s="1"/>
      <c r="F80" s="1"/>
      <c r="G80" s="1"/>
      <c r="H80" s="120"/>
      <c r="I80" s="120"/>
      <c r="J80" s="120"/>
      <c r="K80" s="120"/>
      <c r="L80" s="120"/>
      <c r="M80" s="165"/>
      <c r="N80" s="120"/>
      <c r="O80" s="120"/>
      <c r="P80" s="120"/>
      <c r="Q80" s="120"/>
      <c r="R80" s="165"/>
      <c r="S80" s="165"/>
      <c r="T80" s="120"/>
      <c r="U80" s="120"/>
      <c r="V80" s="120"/>
      <c r="W80" s="120"/>
      <c r="X80" s="120"/>
    </row>
    <row r="81" spans="1:24">
      <c r="A81" s="1"/>
      <c r="B81" s="1"/>
      <c r="C81" s="1"/>
      <c r="D81" s="1"/>
      <c r="E81" s="1"/>
      <c r="F81" s="1"/>
      <c r="G81" s="1"/>
      <c r="H81" s="120"/>
      <c r="I81" s="120"/>
      <c r="J81" s="120"/>
      <c r="K81" s="120"/>
      <c r="L81" s="120"/>
      <c r="M81" s="165"/>
      <c r="N81" s="120"/>
      <c r="O81" s="120"/>
      <c r="P81" s="120"/>
      <c r="Q81" s="120"/>
      <c r="R81" s="165"/>
      <c r="S81" s="165"/>
      <c r="T81" s="120"/>
      <c r="U81" s="120"/>
      <c r="V81" s="120"/>
      <c r="W81" s="120"/>
      <c r="X81" s="120"/>
    </row>
    <row r="82" spans="1:24">
      <c r="A82" s="1"/>
      <c r="B82" s="1"/>
      <c r="C82" s="1"/>
      <c r="D82" s="1"/>
      <c r="E82" s="1"/>
      <c r="F82" s="1"/>
      <c r="G82" s="1"/>
      <c r="H82" s="120"/>
      <c r="I82" s="120"/>
      <c r="J82" s="120"/>
      <c r="K82" s="120"/>
      <c r="L82" s="120"/>
      <c r="M82" s="165"/>
      <c r="N82" s="120"/>
      <c r="O82" s="120"/>
      <c r="P82" s="120"/>
      <c r="Q82" s="120"/>
      <c r="R82" s="165"/>
      <c r="S82" s="165"/>
      <c r="T82" s="120"/>
      <c r="U82" s="120"/>
      <c r="V82" s="120"/>
      <c r="W82" s="120"/>
      <c r="X82" s="120"/>
    </row>
    <row r="83" spans="1:24">
      <c r="A83" s="1"/>
      <c r="B83" s="1"/>
      <c r="C83" s="1"/>
      <c r="D83" s="1"/>
      <c r="E83" s="1"/>
      <c r="F83" s="1"/>
      <c r="G83" s="1"/>
      <c r="H83" s="120"/>
      <c r="I83" s="120"/>
      <c r="J83" s="120"/>
      <c r="K83" s="120"/>
      <c r="L83" s="120"/>
      <c r="M83" s="165"/>
      <c r="N83" s="120"/>
      <c r="O83" s="120"/>
      <c r="P83" s="120"/>
      <c r="Q83" s="120"/>
      <c r="R83" s="165"/>
      <c r="S83" s="165"/>
      <c r="T83" s="120"/>
      <c r="U83" s="120"/>
      <c r="V83" s="120"/>
      <c r="W83" s="120"/>
      <c r="X83" s="120"/>
    </row>
    <row r="84" spans="1:24">
      <c r="A84" s="1"/>
      <c r="B84" s="1"/>
      <c r="C84" s="1"/>
      <c r="D84" s="1"/>
      <c r="E84" s="1"/>
      <c r="F84" s="1"/>
      <c r="G84" s="1"/>
      <c r="H84" s="120"/>
      <c r="I84" s="120"/>
      <c r="J84" s="120"/>
      <c r="K84" s="120"/>
      <c r="L84" s="120"/>
      <c r="M84" s="165"/>
      <c r="N84" s="120"/>
      <c r="O84" s="120"/>
      <c r="P84" s="120"/>
      <c r="Q84" s="120"/>
      <c r="R84" s="165"/>
      <c r="S84" s="165"/>
      <c r="T84" s="120"/>
      <c r="U84" s="120"/>
      <c r="V84" s="120"/>
      <c r="W84" s="120"/>
      <c r="X84" s="120"/>
    </row>
    <row r="85" spans="1:24">
      <c r="A85" s="1"/>
      <c r="B85" s="1"/>
      <c r="C85" s="1"/>
      <c r="D85" s="1"/>
      <c r="E85" s="1"/>
      <c r="F85" s="1"/>
      <c r="G85" s="1"/>
      <c r="H85" s="120"/>
      <c r="I85" s="120"/>
      <c r="J85" s="120"/>
      <c r="K85" s="120"/>
      <c r="L85" s="120"/>
      <c r="M85" s="165"/>
      <c r="N85" s="120"/>
      <c r="O85" s="120"/>
      <c r="P85" s="120"/>
      <c r="Q85" s="120"/>
      <c r="R85" s="165"/>
      <c r="S85" s="165"/>
      <c r="T85" s="120"/>
      <c r="U85" s="120"/>
      <c r="V85" s="120"/>
      <c r="W85" s="120"/>
      <c r="X85" s="120"/>
    </row>
    <row r="86" spans="1:24">
      <c r="A86" s="1"/>
      <c r="B86" s="1"/>
      <c r="C86" s="1"/>
      <c r="D86" s="1"/>
      <c r="E86" s="1"/>
      <c r="F86" s="1"/>
      <c r="G86" s="1"/>
      <c r="H86" s="120"/>
      <c r="I86" s="120"/>
      <c r="J86" s="120"/>
      <c r="K86" s="120"/>
      <c r="L86" s="120"/>
      <c r="M86" s="165"/>
      <c r="N86" s="120"/>
      <c r="O86" s="120"/>
      <c r="P86" s="120"/>
      <c r="Q86" s="120"/>
      <c r="R86" s="165"/>
      <c r="S86" s="165"/>
      <c r="T86" s="120"/>
      <c r="U86" s="120"/>
      <c r="V86" s="120"/>
      <c r="W86" s="120"/>
      <c r="X86" s="120"/>
    </row>
    <row r="87" spans="1:24">
      <c r="A87" s="1"/>
      <c r="B87" s="1"/>
      <c r="C87" s="1"/>
      <c r="D87" s="1"/>
      <c r="E87" s="1"/>
      <c r="F87" s="1"/>
      <c r="G87" s="1"/>
      <c r="H87" s="120"/>
      <c r="I87" s="120"/>
      <c r="J87" s="120"/>
      <c r="K87" s="120"/>
      <c r="L87" s="120"/>
      <c r="M87" s="165"/>
      <c r="N87" s="120"/>
      <c r="O87" s="120"/>
      <c r="P87" s="120"/>
      <c r="Q87" s="120"/>
      <c r="R87" s="165"/>
      <c r="S87" s="165"/>
      <c r="T87" s="120"/>
      <c r="U87" s="120"/>
      <c r="V87" s="120"/>
      <c r="W87" s="120"/>
      <c r="X87" s="120"/>
    </row>
    <row r="88" spans="1:24">
      <c r="A88" s="1"/>
      <c r="B88" s="1"/>
      <c r="C88" s="1"/>
      <c r="D88" s="1"/>
      <c r="E88" s="1"/>
      <c r="F88" s="1"/>
      <c r="G88" s="1"/>
      <c r="H88" s="120"/>
      <c r="I88" s="120"/>
      <c r="J88" s="120"/>
      <c r="K88" s="120"/>
      <c r="L88" s="120"/>
      <c r="M88" s="165"/>
      <c r="N88" s="120"/>
      <c r="O88" s="120"/>
      <c r="P88" s="120"/>
      <c r="Q88" s="120"/>
      <c r="R88" s="165"/>
      <c r="S88" s="165"/>
      <c r="T88" s="120"/>
      <c r="U88" s="120"/>
      <c r="V88" s="120"/>
      <c r="W88" s="120"/>
      <c r="X88" s="120"/>
    </row>
    <row r="89" spans="1:24">
      <c r="A89" s="1"/>
      <c r="B89" s="1"/>
      <c r="C89" s="1"/>
      <c r="D89" s="1"/>
      <c r="E89" s="1"/>
      <c r="F89" s="1"/>
      <c r="G89" s="1"/>
      <c r="H89" s="120"/>
      <c r="I89" s="120"/>
      <c r="J89" s="120"/>
      <c r="K89" s="120"/>
      <c r="L89" s="120"/>
      <c r="M89" s="165"/>
      <c r="N89" s="120"/>
      <c r="O89" s="120"/>
      <c r="P89" s="120"/>
      <c r="Q89" s="120"/>
      <c r="R89" s="165"/>
      <c r="S89" s="165"/>
      <c r="T89" s="120"/>
      <c r="U89" s="120"/>
      <c r="V89" s="120"/>
      <c r="W89" s="120"/>
      <c r="X89" s="120"/>
    </row>
    <row r="90" spans="1:24">
      <c r="A90" s="1"/>
      <c r="B90" s="1"/>
      <c r="C90" s="1"/>
      <c r="D90" s="1"/>
      <c r="E90" s="1"/>
      <c r="F90" s="1"/>
      <c r="G90" s="1"/>
      <c r="H90" s="120"/>
      <c r="I90" s="120"/>
      <c r="J90" s="120"/>
      <c r="K90" s="120"/>
      <c r="L90" s="120"/>
      <c r="M90" s="165"/>
      <c r="N90" s="120"/>
      <c r="O90" s="120"/>
      <c r="P90" s="120"/>
      <c r="Q90" s="120"/>
      <c r="R90" s="165"/>
      <c r="S90" s="165"/>
      <c r="T90" s="120"/>
      <c r="U90" s="120"/>
      <c r="V90" s="120"/>
      <c r="W90" s="120"/>
      <c r="X90" s="120"/>
    </row>
    <row r="91" spans="1:24">
      <c r="A91" s="1"/>
      <c r="B91" s="1"/>
      <c r="C91" s="1"/>
      <c r="D91" s="1"/>
      <c r="E91" s="1"/>
      <c r="F91" s="1"/>
      <c r="G91" s="1"/>
      <c r="H91" s="120"/>
      <c r="I91" s="120"/>
      <c r="J91" s="120"/>
      <c r="K91" s="120"/>
      <c r="L91" s="120"/>
      <c r="M91" s="165"/>
      <c r="N91" s="120"/>
      <c r="O91" s="120"/>
      <c r="P91" s="120"/>
      <c r="Q91" s="120"/>
      <c r="R91" s="165"/>
      <c r="S91" s="165"/>
      <c r="T91" s="120"/>
      <c r="U91" s="120"/>
      <c r="V91" s="120"/>
      <c r="W91" s="120"/>
      <c r="X91" s="120"/>
    </row>
    <row r="92" spans="1:24">
      <c r="A92" s="1"/>
      <c r="B92" s="1"/>
      <c r="C92" s="1"/>
      <c r="D92" s="1"/>
      <c r="E92" s="1"/>
      <c r="F92" s="1"/>
      <c r="G92" s="1"/>
      <c r="H92" s="120"/>
      <c r="I92" s="120"/>
      <c r="J92" s="120"/>
      <c r="K92" s="120"/>
      <c r="L92" s="120"/>
      <c r="M92" s="165"/>
      <c r="N92" s="120"/>
      <c r="O92" s="120"/>
      <c r="P92" s="120"/>
      <c r="Q92" s="120"/>
      <c r="R92" s="165"/>
      <c r="S92" s="165"/>
      <c r="T92" s="120"/>
      <c r="U92" s="120"/>
      <c r="V92" s="120"/>
      <c r="W92" s="120"/>
      <c r="X92" s="120"/>
    </row>
    <row r="93" spans="1:24">
      <c r="A93" s="1"/>
      <c r="B93" s="1"/>
      <c r="C93" s="1"/>
      <c r="D93" s="1"/>
      <c r="E93" s="1"/>
      <c r="F93" s="1"/>
      <c r="G93" s="1"/>
      <c r="H93" s="120"/>
      <c r="I93" s="120"/>
      <c r="J93" s="120"/>
      <c r="K93" s="120"/>
      <c r="L93" s="120"/>
      <c r="M93" s="165"/>
      <c r="N93" s="120"/>
      <c r="O93" s="120"/>
      <c r="P93" s="120"/>
      <c r="Q93" s="120"/>
      <c r="R93" s="165"/>
      <c r="S93" s="165"/>
      <c r="T93" s="120"/>
      <c r="U93" s="120"/>
      <c r="V93" s="120"/>
      <c r="W93" s="120"/>
      <c r="X93" s="120"/>
    </row>
    <row r="94" spans="1:24">
      <c r="A94" s="1"/>
      <c r="B94" s="1"/>
      <c r="C94" s="1"/>
      <c r="D94" s="1"/>
      <c r="E94" s="1"/>
      <c r="F94" s="1"/>
      <c r="G94" s="1"/>
      <c r="H94" s="120"/>
      <c r="I94" s="120"/>
      <c r="J94" s="120"/>
      <c r="K94" s="120"/>
      <c r="L94" s="120"/>
      <c r="M94" s="165"/>
      <c r="N94" s="120"/>
      <c r="O94" s="120"/>
      <c r="P94" s="120"/>
      <c r="Q94" s="120"/>
      <c r="R94" s="165"/>
      <c r="S94" s="165"/>
      <c r="T94" s="120"/>
      <c r="U94" s="120"/>
      <c r="V94" s="120"/>
      <c r="W94" s="120"/>
      <c r="X94" s="120"/>
    </row>
    <row r="95" spans="1:24">
      <c r="A95" s="1"/>
      <c r="B95" s="1"/>
      <c r="C95" s="1"/>
      <c r="D95" s="1"/>
      <c r="E95" s="1"/>
      <c r="F95" s="1"/>
      <c r="G95" s="1"/>
      <c r="H95" s="120"/>
      <c r="I95" s="120"/>
      <c r="J95" s="120"/>
      <c r="K95" s="120"/>
      <c r="L95" s="120"/>
      <c r="M95" s="165"/>
      <c r="N95" s="120"/>
      <c r="O95" s="120"/>
      <c r="P95" s="120"/>
      <c r="Q95" s="120"/>
      <c r="R95" s="165"/>
      <c r="S95" s="165"/>
      <c r="T95" s="120"/>
      <c r="U95" s="120"/>
      <c r="V95" s="120"/>
      <c r="W95" s="120"/>
      <c r="X95" s="120"/>
    </row>
    <row r="96" spans="1:24">
      <c r="A96" s="1"/>
      <c r="B96" s="1"/>
      <c r="C96" s="1"/>
      <c r="D96" s="1"/>
      <c r="E96" s="1"/>
      <c r="F96" s="1"/>
      <c r="G96" s="1"/>
      <c r="H96" s="120"/>
      <c r="I96" s="120"/>
      <c r="J96" s="120"/>
      <c r="K96" s="120"/>
      <c r="L96" s="120"/>
      <c r="M96" s="165"/>
      <c r="N96" s="120"/>
      <c r="O96" s="120"/>
      <c r="P96" s="120"/>
      <c r="Q96" s="120"/>
      <c r="R96" s="165"/>
      <c r="S96" s="165"/>
      <c r="T96" s="120"/>
      <c r="U96" s="120"/>
      <c r="V96" s="120"/>
      <c r="W96" s="120"/>
      <c r="X96" s="120"/>
    </row>
    <row r="97" spans="1:24">
      <c r="A97" s="1"/>
      <c r="B97" s="1"/>
      <c r="C97" s="1"/>
      <c r="D97" s="1"/>
      <c r="E97" s="1"/>
      <c r="F97" s="1"/>
      <c r="G97" s="1"/>
      <c r="H97" s="120"/>
      <c r="I97" s="120"/>
      <c r="J97" s="120"/>
      <c r="K97" s="120"/>
      <c r="L97" s="120"/>
      <c r="M97" s="165"/>
      <c r="N97" s="120"/>
      <c r="O97" s="120"/>
      <c r="P97" s="120"/>
      <c r="Q97" s="120"/>
      <c r="R97" s="165"/>
      <c r="S97" s="165"/>
      <c r="T97" s="120"/>
      <c r="U97" s="120"/>
      <c r="V97" s="120"/>
      <c r="W97" s="120"/>
      <c r="X97" s="120"/>
    </row>
    <row r="98" spans="1:24">
      <c r="A98" s="1"/>
      <c r="B98" s="1"/>
      <c r="C98" s="1"/>
      <c r="D98" s="1"/>
      <c r="E98" s="1"/>
      <c r="F98" s="1"/>
      <c r="G98" s="1"/>
      <c r="H98" s="120"/>
      <c r="I98" s="120"/>
      <c r="J98" s="120"/>
      <c r="K98" s="120"/>
      <c r="L98" s="120"/>
      <c r="M98" s="165"/>
      <c r="N98" s="120"/>
      <c r="O98" s="120"/>
      <c r="P98" s="120"/>
      <c r="Q98" s="120"/>
      <c r="R98" s="165"/>
      <c r="S98" s="165"/>
      <c r="T98" s="120"/>
      <c r="U98" s="120"/>
      <c r="V98" s="120"/>
      <c r="W98" s="120"/>
      <c r="X98" s="120"/>
    </row>
    <row r="99" spans="1:24">
      <c r="A99" s="1"/>
      <c r="B99" s="1"/>
      <c r="C99" s="1"/>
      <c r="D99" s="1"/>
      <c r="E99" s="1"/>
      <c r="F99" s="1"/>
      <c r="G99" s="1"/>
      <c r="H99" s="120"/>
      <c r="I99" s="120"/>
      <c r="J99" s="120"/>
      <c r="K99" s="120"/>
      <c r="L99" s="120"/>
      <c r="M99" s="165"/>
      <c r="N99" s="120"/>
      <c r="O99" s="120"/>
      <c r="P99" s="120"/>
      <c r="Q99" s="120"/>
      <c r="R99" s="165"/>
      <c r="S99" s="165"/>
      <c r="T99" s="120"/>
      <c r="U99" s="120"/>
      <c r="V99" s="120"/>
      <c r="W99" s="120"/>
      <c r="X99" s="120"/>
    </row>
    <row r="100" spans="1:24">
      <c r="A100" s="1"/>
      <c r="B100" s="1"/>
      <c r="C100" s="1"/>
      <c r="D100" s="1"/>
      <c r="E100" s="1"/>
      <c r="F100" s="1"/>
      <c r="G100" s="1"/>
      <c r="H100" s="120"/>
      <c r="I100" s="120"/>
      <c r="J100" s="120"/>
      <c r="K100" s="120"/>
      <c r="L100" s="120"/>
      <c r="M100" s="165"/>
      <c r="N100" s="120"/>
      <c r="O100" s="120"/>
      <c r="P100" s="120"/>
      <c r="Q100" s="120"/>
      <c r="R100" s="165"/>
      <c r="S100" s="165"/>
      <c r="T100" s="120"/>
      <c r="U100" s="120"/>
      <c r="V100" s="120"/>
      <c r="W100" s="120"/>
      <c r="X100" s="120"/>
    </row>
    <row r="101" spans="1:24">
      <c r="A101" s="1"/>
      <c r="B101" s="1"/>
      <c r="C101" s="1"/>
      <c r="D101" s="1"/>
      <c r="E101" s="1"/>
      <c r="F101" s="1"/>
      <c r="G101" s="1"/>
      <c r="H101" s="120"/>
      <c r="I101" s="120"/>
      <c r="J101" s="120"/>
      <c r="K101" s="120"/>
      <c r="L101" s="120"/>
      <c r="M101" s="165"/>
      <c r="N101" s="120"/>
      <c r="O101" s="120"/>
      <c r="P101" s="120"/>
      <c r="Q101" s="120"/>
      <c r="R101" s="165"/>
      <c r="S101" s="165"/>
      <c r="T101" s="120"/>
      <c r="U101" s="120"/>
      <c r="V101" s="120"/>
      <c r="W101" s="120"/>
      <c r="X101" s="120"/>
    </row>
    <row r="102" spans="1:24">
      <c r="A102" s="1"/>
      <c r="B102" s="1"/>
      <c r="C102" s="1"/>
      <c r="D102" s="1"/>
      <c r="E102" s="1"/>
      <c r="F102" s="1"/>
      <c r="G102" s="1"/>
      <c r="H102" s="120"/>
      <c r="I102" s="120"/>
      <c r="J102" s="120"/>
      <c r="K102" s="120"/>
      <c r="L102" s="120"/>
      <c r="M102" s="165"/>
      <c r="N102" s="120"/>
      <c r="O102" s="120"/>
      <c r="P102" s="120"/>
      <c r="Q102" s="120"/>
      <c r="R102" s="165"/>
      <c r="S102" s="165"/>
      <c r="T102" s="120"/>
      <c r="U102" s="120"/>
      <c r="V102" s="120"/>
      <c r="W102" s="120"/>
      <c r="X102" s="120"/>
    </row>
    <row r="103" spans="1:24">
      <c r="A103" s="1"/>
      <c r="B103" s="1"/>
      <c r="C103" s="1"/>
      <c r="D103" s="1"/>
      <c r="E103" s="1"/>
      <c r="F103" s="1"/>
      <c r="G103" s="1"/>
      <c r="H103" s="120"/>
      <c r="I103" s="120"/>
      <c r="J103" s="120"/>
      <c r="K103" s="120"/>
      <c r="L103" s="120"/>
      <c r="M103" s="165"/>
      <c r="N103" s="120"/>
      <c r="O103" s="120"/>
      <c r="P103" s="120"/>
      <c r="Q103" s="120"/>
      <c r="R103" s="165"/>
      <c r="S103" s="165"/>
      <c r="T103" s="120"/>
      <c r="U103" s="120"/>
      <c r="V103" s="120"/>
      <c r="W103" s="120"/>
      <c r="X103" s="120"/>
    </row>
    <row r="104" spans="1:24">
      <c r="A104" s="1"/>
      <c r="B104" s="1"/>
      <c r="C104" s="1"/>
      <c r="D104" s="1"/>
      <c r="E104" s="1"/>
      <c r="F104" s="1"/>
      <c r="G104" s="1"/>
      <c r="H104" s="120"/>
      <c r="I104" s="120"/>
      <c r="J104" s="120"/>
      <c r="K104" s="120"/>
      <c r="L104" s="120"/>
      <c r="M104" s="165"/>
      <c r="N104" s="120"/>
      <c r="O104" s="120"/>
      <c r="P104" s="120"/>
      <c r="Q104" s="120"/>
      <c r="R104" s="165"/>
      <c r="S104" s="165"/>
      <c r="T104" s="120"/>
      <c r="U104" s="120"/>
      <c r="V104" s="120"/>
      <c r="W104" s="120"/>
      <c r="X104" s="120"/>
    </row>
    <row r="105" spans="1:24">
      <c r="A105" s="1"/>
      <c r="B105" s="1"/>
      <c r="C105" s="1"/>
      <c r="D105" s="1"/>
      <c r="E105" s="1"/>
      <c r="F105" s="1"/>
      <c r="G105" s="1"/>
      <c r="H105" s="120"/>
      <c r="I105" s="120"/>
      <c r="J105" s="120"/>
      <c r="K105" s="120"/>
      <c r="L105" s="120"/>
      <c r="M105" s="165"/>
      <c r="N105" s="120"/>
      <c r="O105" s="120"/>
      <c r="P105" s="120"/>
      <c r="Q105" s="120"/>
      <c r="R105" s="165"/>
      <c r="S105" s="165"/>
      <c r="T105" s="120"/>
      <c r="U105" s="120"/>
      <c r="V105" s="120"/>
      <c r="W105" s="120"/>
      <c r="X105" s="120"/>
    </row>
    <row r="106" spans="1:24">
      <c r="A106" s="1"/>
      <c r="B106" s="1"/>
      <c r="C106" s="1"/>
      <c r="D106" s="1"/>
      <c r="E106" s="1"/>
      <c r="F106" s="1"/>
      <c r="G106" s="1"/>
      <c r="H106" s="120"/>
      <c r="I106" s="120"/>
      <c r="J106" s="120"/>
      <c r="K106" s="120"/>
      <c r="L106" s="120"/>
      <c r="M106" s="165"/>
      <c r="N106" s="120"/>
      <c r="O106" s="120"/>
      <c r="P106" s="120"/>
      <c r="Q106" s="120"/>
      <c r="R106" s="165"/>
      <c r="S106" s="165"/>
      <c r="T106" s="120"/>
      <c r="U106" s="120"/>
      <c r="V106" s="120"/>
      <c r="W106" s="120"/>
      <c r="X106" s="120"/>
    </row>
    <row r="107" spans="1:24">
      <c r="A107" s="1"/>
      <c r="B107" s="1"/>
      <c r="C107" s="1"/>
      <c r="D107" s="1"/>
      <c r="E107" s="1"/>
      <c r="F107" s="1"/>
      <c r="G107" s="1"/>
      <c r="H107" s="120"/>
      <c r="I107" s="120"/>
      <c r="J107" s="120"/>
      <c r="K107" s="120"/>
      <c r="L107" s="120"/>
      <c r="M107" s="165"/>
      <c r="N107" s="120"/>
      <c r="O107" s="120"/>
      <c r="P107" s="120"/>
      <c r="Q107" s="120"/>
      <c r="R107" s="165"/>
      <c r="S107" s="165"/>
      <c r="T107" s="120"/>
      <c r="U107" s="120"/>
      <c r="V107" s="120"/>
      <c r="W107" s="120"/>
      <c r="X107" s="120"/>
    </row>
    <row r="110" spans="1:24">
      <c r="I110" s="167"/>
    </row>
  </sheetData>
  <dataValidations count="15">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I8:I107">
      <formula1>OFFSET(INDIRECT(SUBSTITUTE($H8," ","")),1,0,COUNTA(INDIRECT(SUBSTITUTE($H8," ","")&amp;"_Column"))-1,1)</formula1>
    </dataValidation>
    <dataValidation type="list" allowBlank="1" showInputMessage="1" showErrorMessage="1" sqref="P8:P107">
      <formula1>ETF_Replication_Method</formula1>
    </dataValidation>
    <dataValidation type="list" allowBlank="1" showInputMessage="1" showErrorMessage="1" sqref="O8:O107">
      <formula1>ETF_UCITSIII</formula1>
    </dataValidation>
    <dataValidation type="list" allowBlank="1" showInputMessage="1" showErrorMessage="1" sqref="L8:L107">
      <formula1>ETF_Style</formula1>
    </dataValidation>
    <dataValidation type="list" allowBlank="1" showInputMessage="1" showErrorMessage="1" sqref="K8:K107">
      <formula1>ETF_Leverage</formula1>
    </dataValidation>
    <dataValidation type="list" allowBlank="1" showInputMessage="1" showErrorMessage="1" sqref="J8:J107">
      <formula1>ETF_Size_Sector</formula1>
    </dataValidation>
    <dataValidation type="list" allowBlank="1" showInputMessage="1" showErrorMessage="1" sqref="H8:H107">
      <formula1>ETF_Asset_Class</formula1>
    </dataValidation>
    <dataValidation type="list" allowBlank="1" showInputMessage="1" showErrorMessage="1" sqref="G8:G107">
      <formula1>"Yes,No"</formula1>
    </dataValidation>
    <dataValidation type="list" allowBlank="1" showInputMessage="1" showErrorMessage="1" sqref="N8:N107">
      <formula1>Income_Treatment</formula1>
    </dataValidation>
    <dataValidation errorStyle="information" allowBlank="1" showInputMessage="1" sqref="G2"/>
    <dataValidation type="list" allowBlank="1" showInputMessage="1" showErrorMessage="1" sqref="A2">
      <formula1>StarCAM_Exchanges</formula1>
    </dataValidation>
    <dataValidation type="list" allowBlank="1" showInputMessage="1" showErrorMessage="1" sqref="B2">
      <formula1>StarCAM_ETFIssuers</formula1>
    </dataValidation>
    <dataValidation type="list" allowBlank="1" showInputMessage="1" showErrorMessage="1" sqref="C2">
      <formula1>Market_Maker</formula1>
    </dataValidation>
    <dataValidation type="list" allowBlank="1" showInputMessage="1" showErrorMessage="1" sqref="E2">
      <formula1>TradingCurrencies</formula1>
    </dataValidation>
    <dataValidation type="list" allowBlank="1" showInputMessage="1" showErrorMessage="1" sqref="F8:F107">
      <formula1>InstrumentCurrencies</formula1>
    </dataValidation>
  </dataValidations>
  <pageMargins left="0.70866141732283472" right="0.70866141732283472" top="0.74803149606299213" bottom="0.74803149606299213" header="0.31496062992125984" footer="0.31496062992125984"/>
  <pageSetup paperSize="9" scale="59" fitToWidth="2" fitToHeight="0" pageOrder="overThenDown" orientation="landscape" r:id="rId1"/>
  <colBreaks count="1" manualBreakCount="1">
    <brk id="12" max="106"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AM260"/>
  <sheetViews>
    <sheetView zoomScale="70" zoomScaleNormal="70" workbookViewId="0">
      <pane xSplit="1" ySplit="1" topLeftCell="B2" activePane="bottomRight" state="frozen"/>
      <selection pane="topRight" activeCell="B1" sqref="B1"/>
      <selection pane="bottomLeft" activeCell="A2" sqref="A2"/>
      <selection pane="bottomRight" activeCell="AA19" sqref="AA19"/>
    </sheetView>
  </sheetViews>
  <sheetFormatPr defaultColWidth="5.88671875" defaultRowHeight="14.4"/>
  <cols>
    <col min="1" max="1" width="21.33203125" style="8" customWidth="1"/>
    <col min="2" max="2" width="29.33203125" style="86" bestFit="1" customWidth="1"/>
    <col min="3" max="4" width="15.33203125" style="86" customWidth="1"/>
    <col min="5" max="5" width="15.33203125" style="8" customWidth="1"/>
    <col min="6" max="6" width="26.5546875" style="8" customWidth="1"/>
    <col min="7" max="7" width="15.33203125" style="8" customWidth="1"/>
    <col min="8" max="8" width="16.33203125" style="8" customWidth="1"/>
    <col min="9" max="9" width="14.44140625" style="8" customWidth="1"/>
    <col min="10" max="10" width="17.33203125" style="8" customWidth="1"/>
    <col min="11" max="11" width="7.33203125" style="8" customWidth="1"/>
    <col min="12" max="12" width="18.109375" style="117" customWidth="1"/>
    <col min="13" max="13" width="20.5546875" style="8" customWidth="1"/>
    <col min="14" max="14" width="33.5546875" style="8" customWidth="1"/>
    <col min="15" max="15" width="20" style="8" customWidth="1"/>
    <col min="16" max="16" width="32.6640625" style="117" bestFit="1" customWidth="1"/>
    <col min="17" max="17" width="31.109375" style="8" customWidth="1"/>
    <col min="18" max="18" width="48.88671875" style="235" bestFit="1" customWidth="1"/>
    <col min="19" max="19" width="48.88671875" style="235" customWidth="1"/>
    <col min="20" max="20" width="28.109375" style="8" customWidth="1"/>
    <col min="21" max="21" width="34.109375" style="8" customWidth="1"/>
    <col min="22" max="22" width="14.44140625" style="8" bestFit="1" customWidth="1"/>
    <col min="23" max="23" width="32.33203125" style="8" customWidth="1"/>
    <col min="24" max="24" width="22.88671875" style="8" bestFit="1" customWidth="1"/>
    <col min="25" max="25" width="43" style="225" bestFit="1" customWidth="1"/>
    <col min="26" max="26" width="20.44140625" style="8" bestFit="1" customWidth="1"/>
    <col min="27" max="27" width="32.88671875" style="8" bestFit="1" customWidth="1"/>
    <col min="28" max="28" width="23.5546875" style="8" bestFit="1" customWidth="1"/>
    <col min="29" max="29" width="31.6640625" style="8" bestFit="1" customWidth="1"/>
    <col min="30" max="30" width="33.6640625" style="8" customWidth="1"/>
    <col min="31" max="31" width="46.6640625" style="225" bestFit="1" customWidth="1"/>
    <col min="32" max="32" width="25.6640625" style="8" bestFit="1" customWidth="1"/>
    <col min="33" max="33" width="13.109375" style="8" bestFit="1" customWidth="1"/>
    <col min="34" max="34" width="24.88671875" style="8" customWidth="1"/>
    <col min="35" max="35" width="22.109375" style="8" bestFit="1" customWidth="1"/>
    <col min="36" max="36" width="15.88671875" style="8" bestFit="1" customWidth="1"/>
    <col min="37" max="37" width="16.88671875" style="8" bestFit="1" customWidth="1"/>
    <col min="38" max="38" width="27.33203125" style="8" customWidth="1"/>
    <col min="39" max="39" width="13" style="8" customWidth="1"/>
    <col min="40" max="16384" width="5.88671875" style="8"/>
  </cols>
  <sheetData>
    <row r="1" spans="1:39" s="10" customFormat="1">
      <c r="A1" s="10" t="s">
        <v>393</v>
      </c>
      <c r="B1" s="208" t="s">
        <v>401</v>
      </c>
      <c r="C1" s="209"/>
      <c r="D1" s="210"/>
      <c r="E1" s="10" t="s">
        <v>404</v>
      </c>
      <c r="F1" s="173" t="s">
        <v>405</v>
      </c>
      <c r="G1" s="174" t="s">
        <v>475</v>
      </c>
      <c r="H1" s="10" t="s">
        <v>402</v>
      </c>
      <c r="I1" s="10" t="s">
        <v>397</v>
      </c>
      <c r="J1" s="10" t="s">
        <v>406</v>
      </c>
      <c r="K1" s="10" t="s">
        <v>398</v>
      </c>
      <c r="L1" s="118" t="s">
        <v>840</v>
      </c>
      <c r="M1" s="10" t="s">
        <v>400</v>
      </c>
      <c r="N1" s="173" t="s">
        <v>399</v>
      </c>
      <c r="O1" s="181" t="s">
        <v>474</v>
      </c>
      <c r="P1" s="182" t="s">
        <v>403</v>
      </c>
      <c r="Q1" s="183" t="s">
        <v>797</v>
      </c>
      <c r="R1" s="250" t="s">
        <v>1758</v>
      </c>
      <c r="S1" s="250" t="s">
        <v>1789</v>
      </c>
      <c r="T1" s="10" t="s">
        <v>407</v>
      </c>
      <c r="U1" s="144" t="s">
        <v>394</v>
      </c>
      <c r="V1" s="145" t="s">
        <v>449</v>
      </c>
      <c r="W1" s="144" t="s">
        <v>395</v>
      </c>
      <c r="X1" s="145" t="s">
        <v>468</v>
      </c>
      <c r="Y1" s="231" t="s">
        <v>1277</v>
      </c>
      <c r="Z1" s="10" t="s">
        <v>396</v>
      </c>
      <c r="AA1" s="152" t="s">
        <v>419</v>
      </c>
      <c r="AB1" s="153" t="s">
        <v>445</v>
      </c>
      <c r="AC1" s="154" t="s">
        <v>422</v>
      </c>
      <c r="AD1" s="153" t="s">
        <v>446</v>
      </c>
      <c r="AE1" s="230" t="s">
        <v>1278</v>
      </c>
      <c r="AF1" s="10" t="s">
        <v>410</v>
      </c>
      <c r="AG1" s="10" t="s">
        <v>335</v>
      </c>
      <c r="AH1" s="10" t="s">
        <v>336</v>
      </c>
      <c r="AI1" s="10" t="s">
        <v>412</v>
      </c>
      <c r="AJ1" s="10" t="s">
        <v>413</v>
      </c>
      <c r="AK1" s="229" t="s">
        <v>338</v>
      </c>
      <c r="AL1" s="10" t="s">
        <v>417</v>
      </c>
      <c r="AM1" s="10" t="s">
        <v>1451</v>
      </c>
    </row>
    <row r="2" spans="1:39">
      <c r="A2" s="225" t="s">
        <v>1790</v>
      </c>
      <c r="B2" s="212" t="s">
        <v>836</v>
      </c>
      <c r="C2" s="213" t="s">
        <v>841</v>
      </c>
      <c r="D2" s="214" t="s">
        <v>842</v>
      </c>
      <c r="E2" s="8" t="s">
        <v>20</v>
      </c>
      <c r="F2" s="175" t="s">
        <v>470</v>
      </c>
      <c r="G2" s="176" t="s">
        <v>314</v>
      </c>
      <c r="H2" s="8" t="s">
        <v>30</v>
      </c>
      <c r="I2" s="8" t="s">
        <v>33</v>
      </c>
      <c r="J2" s="8" t="s">
        <v>36</v>
      </c>
      <c r="K2" s="8" t="s">
        <v>37</v>
      </c>
      <c r="L2" s="112" t="e">
        <f>IF(VLOOKUP(SelectedSubtype,Direction_Lookup,2,)&lt;&gt;"",VLOOKUP(SelectedSubtype,Direction_Lookup,2,),"")</f>
        <v>#N/A</v>
      </c>
      <c r="M2" s="8" t="s">
        <v>34</v>
      </c>
      <c r="N2" s="175" t="s">
        <v>476</v>
      </c>
      <c r="O2" s="177" t="s">
        <v>45</v>
      </c>
      <c r="P2" s="222" t="s">
        <v>1750</v>
      </c>
      <c r="Q2" s="184" t="s">
        <v>1751</v>
      </c>
      <c r="R2" s="227">
        <v>1100</v>
      </c>
      <c r="S2" s="227" t="s">
        <v>1759</v>
      </c>
      <c r="T2" s="235" t="s">
        <v>283</v>
      </c>
      <c r="U2" s="169" t="s">
        <v>1361</v>
      </c>
      <c r="V2" s="170" t="s">
        <v>1362</v>
      </c>
      <c r="W2" s="232" t="s">
        <v>1279</v>
      </c>
      <c r="X2" s="232" t="s">
        <v>1280</v>
      </c>
      <c r="Y2" s="232" t="s">
        <v>1281</v>
      </c>
      <c r="Z2" s="8" t="s">
        <v>281</v>
      </c>
      <c r="AA2" s="236" t="s">
        <v>1625</v>
      </c>
      <c r="AB2" s="237" t="s">
        <v>1626</v>
      </c>
      <c r="AC2" s="233" t="s">
        <v>1279</v>
      </c>
      <c r="AD2" s="233" t="s">
        <v>1280</v>
      </c>
      <c r="AE2" s="233" t="s">
        <v>1281</v>
      </c>
      <c r="AF2" s="8" t="s">
        <v>283</v>
      </c>
      <c r="AG2" s="8" t="s">
        <v>345</v>
      </c>
      <c r="AH2" s="8" t="s">
        <v>1148</v>
      </c>
      <c r="AI2" s="8" t="s">
        <v>337</v>
      </c>
      <c r="AJ2" s="8">
        <v>0</v>
      </c>
      <c r="AK2" s="227" t="s">
        <v>1143</v>
      </c>
      <c r="AL2" s="8" t="s">
        <v>343</v>
      </c>
      <c r="AM2" s="239" t="s">
        <v>1452</v>
      </c>
    </row>
    <row r="3" spans="1:39">
      <c r="B3" s="178" t="s">
        <v>1056</v>
      </c>
      <c r="C3" s="211" t="s">
        <v>845</v>
      </c>
      <c r="D3" s="176" t="s">
        <v>759</v>
      </c>
      <c r="E3" s="8" t="s">
        <v>19</v>
      </c>
      <c r="F3" s="175" t="s">
        <v>832</v>
      </c>
      <c r="G3" s="176" t="s">
        <v>300</v>
      </c>
      <c r="H3" s="8" t="s">
        <v>31</v>
      </c>
      <c r="I3" s="8" t="s">
        <v>32</v>
      </c>
      <c r="J3" s="8" t="s">
        <v>34</v>
      </c>
      <c r="K3" s="8" t="s">
        <v>38</v>
      </c>
      <c r="L3" s="112" t="e">
        <f>IF(VLOOKUP(SelectedSubtype,Direction_Lookup,3,)&lt;&gt;"",VLOOKUP(SelectedSubtype,Direction_Lookup,3,),"")</f>
        <v>#N/A</v>
      </c>
      <c r="M3" s="8" t="s">
        <v>35</v>
      </c>
      <c r="N3" s="175" t="s">
        <v>465</v>
      </c>
      <c r="O3" s="177" t="s">
        <v>42</v>
      </c>
      <c r="P3" s="222" t="s">
        <v>798</v>
      </c>
      <c r="Q3" s="184" t="s">
        <v>265</v>
      </c>
      <c r="R3" s="227">
        <v>1110</v>
      </c>
      <c r="S3" s="227" t="s">
        <v>1760</v>
      </c>
      <c r="T3" s="235" t="s">
        <v>284</v>
      </c>
      <c r="U3" s="146" t="s">
        <v>470</v>
      </c>
      <c r="V3" s="147" t="s">
        <v>313</v>
      </c>
      <c r="W3" s="232" t="s">
        <v>469</v>
      </c>
      <c r="X3" s="232" t="s">
        <v>305</v>
      </c>
      <c r="Y3" s="232" t="s">
        <v>1281</v>
      </c>
      <c r="Z3" s="8" t="s">
        <v>282</v>
      </c>
      <c r="AA3" s="236" t="s">
        <v>1488</v>
      </c>
      <c r="AB3" s="237" t="s">
        <v>1489</v>
      </c>
      <c r="AC3" s="233" t="s">
        <v>469</v>
      </c>
      <c r="AD3" s="233" t="s">
        <v>305</v>
      </c>
      <c r="AE3" s="233" t="s">
        <v>1281</v>
      </c>
      <c r="AF3" s="8" t="s">
        <v>384</v>
      </c>
      <c r="AG3" s="8" t="s">
        <v>411</v>
      </c>
      <c r="AH3" s="225" t="s">
        <v>1150</v>
      </c>
      <c r="AI3" s="8" t="s">
        <v>282</v>
      </c>
      <c r="AJ3" s="8">
        <v>1</v>
      </c>
      <c r="AK3" s="227" t="s">
        <v>1144</v>
      </c>
      <c r="AL3" s="8" t="s">
        <v>414</v>
      </c>
      <c r="AM3" s="240" t="s">
        <v>1453</v>
      </c>
    </row>
    <row r="4" spans="1:39">
      <c r="B4" s="178" t="s">
        <v>1057</v>
      </c>
      <c r="C4" s="211" t="s">
        <v>841</v>
      </c>
      <c r="D4" s="176" t="s">
        <v>842</v>
      </c>
      <c r="E4" s="8" t="s">
        <v>18</v>
      </c>
      <c r="F4" s="175" t="s">
        <v>476</v>
      </c>
      <c r="G4" s="177" t="s">
        <v>28</v>
      </c>
      <c r="J4" s="8" t="s">
        <v>35</v>
      </c>
      <c r="M4" s="8" t="s">
        <v>36</v>
      </c>
      <c r="N4" s="175" t="s">
        <v>483</v>
      </c>
      <c r="O4" s="177" t="s">
        <v>246</v>
      </c>
      <c r="P4" s="222" t="s">
        <v>799</v>
      </c>
      <c r="Q4" s="184" t="s">
        <v>264</v>
      </c>
      <c r="R4" s="227">
        <v>1120</v>
      </c>
      <c r="S4" s="227" t="s">
        <v>1761</v>
      </c>
      <c r="T4" s="235" t="s">
        <v>1499</v>
      </c>
      <c r="U4" s="146" t="s">
        <v>461</v>
      </c>
      <c r="V4" s="147" t="s">
        <v>300</v>
      </c>
      <c r="W4" s="232" t="s">
        <v>1282</v>
      </c>
      <c r="X4" s="232" t="s">
        <v>1283</v>
      </c>
      <c r="Y4" s="232" t="s">
        <v>1281</v>
      </c>
      <c r="AA4" s="236" t="s">
        <v>1423</v>
      </c>
      <c r="AB4" s="237" t="s">
        <v>1424</v>
      </c>
      <c r="AC4" s="233" t="s">
        <v>1631</v>
      </c>
      <c r="AD4" s="233" t="s">
        <v>1497</v>
      </c>
      <c r="AE4" s="233" t="s">
        <v>1281</v>
      </c>
      <c r="AF4" s="8" t="s">
        <v>339</v>
      </c>
      <c r="AH4" s="225" t="s">
        <v>1152</v>
      </c>
      <c r="AI4" s="8" t="s">
        <v>347</v>
      </c>
      <c r="AJ4" s="8">
        <v>2</v>
      </c>
      <c r="AK4" s="228" t="s">
        <v>1145</v>
      </c>
      <c r="AL4" s="8" t="s">
        <v>415</v>
      </c>
    </row>
    <row r="5" spans="1:39">
      <c r="B5" s="178" t="s">
        <v>837</v>
      </c>
      <c r="C5" s="211"/>
      <c r="D5" s="176"/>
      <c r="F5" s="175" t="s">
        <v>460</v>
      </c>
      <c r="G5" s="177" t="s">
        <v>247</v>
      </c>
      <c r="J5" s="117" t="s">
        <v>40</v>
      </c>
      <c r="M5" s="8" t="s">
        <v>39</v>
      </c>
      <c r="N5" s="175" t="s">
        <v>458</v>
      </c>
      <c r="O5" s="177" t="s">
        <v>46</v>
      </c>
      <c r="P5" s="222" t="s">
        <v>800</v>
      </c>
      <c r="Q5" s="184" t="s">
        <v>263</v>
      </c>
      <c r="R5" s="227">
        <v>1130</v>
      </c>
      <c r="S5" s="227" t="s">
        <v>1762</v>
      </c>
      <c r="T5" s="235" t="s">
        <v>286</v>
      </c>
      <c r="U5" s="146" t="s">
        <v>465</v>
      </c>
      <c r="V5" s="147" t="s">
        <v>24</v>
      </c>
      <c r="W5" s="232" t="s">
        <v>1284</v>
      </c>
      <c r="X5" s="232" t="s">
        <v>312</v>
      </c>
      <c r="Y5" s="232" t="s">
        <v>1281</v>
      </c>
      <c r="AA5" s="236" t="s">
        <v>1429</v>
      </c>
      <c r="AB5" s="237" t="s">
        <v>1430</v>
      </c>
      <c r="AC5" s="233" t="s">
        <v>1282</v>
      </c>
      <c r="AD5" s="233" t="s">
        <v>1283</v>
      </c>
      <c r="AE5" s="233" t="s">
        <v>1281</v>
      </c>
      <c r="AF5" s="8" t="s">
        <v>344</v>
      </c>
      <c r="AH5" s="225" t="s">
        <v>1151</v>
      </c>
      <c r="AI5" s="8" t="s">
        <v>350</v>
      </c>
      <c r="AJ5" s="8">
        <v>4</v>
      </c>
      <c r="AK5" s="227" t="s">
        <v>1146</v>
      </c>
      <c r="AL5" s="8" t="s">
        <v>416</v>
      </c>
    </row>
    <row r="6" spans="1:39">
      <c r="B6" s="178" t="s">
        <v>1059</v>
      </c>
      <c r="C6" s="211"/>
      <c r="D6" s="176"/>
      <c r="F6" s="175" t="s">
        <v>477</v>
      </c>
      <c r="G6" s="176" t="s">
        <v>267</v>
      </c>
      <c r="M6" s="8" t="s">
        <v>40</v>
      </c>
      <c r="N6" s="175" t="s">
        <v>471</v>
      </c>
      <c r="O6" s="177" t="s">
        <v>297</v>
      </c>
      <c r="P6" s="222" t="s">
        <v>801</v>
      </c>
      <c r="Q6" s="184" t="s">
        <v>262</v>
      </c>
      <c r="R6" s="227">
        <v>1140</v>
      </c>
      <c r="S6" s="227" t="s">
        <v>1763</v>
      </c>
      <c r="T6" s="235" t="s">
        <v>1168</v>
      </c>
      <c r="U6" s="171" t="s">
        <v>459</v>
      </c>
      <c r="V6" s="172" t="s">
        <v>267</v>
      </c>
      <c r="W6" s="232" t="s">
        <v>476</v>
      </c>
      <c r="X6" s="232" t="s">
        <v>1285</v>
      </c>
      <c r="Y6" s="232" t="s">
        <v>1281</v>
      </c>
      <c r="AA6" s="236" t="s">
        <v>489</v>
      </c>
      <c r="AB6" s="237" t="s">
        <v>490</v>
      </c>
      <c r="AC6" s="233" t="s">
        <v>1284</v>
      </c>
      <c r="AD6" s="233" t="s">
        <v>312</v>
      </c>
      <c r="AE6" s="233" t="s">
        <v>1281</v>
      </c>
      <c r="AF6" s="8" t="s">
        <v>346</v>
      </c>
      <c r="AH6" s="225" t="s">
        <v>1254</v>
      </c>
      <c r="AJ6" s="8">
        <v>6</v>
      </c>
      <c r="AK6" s="227" t="s">
        <v>1147</v>
      </c>
    </row>
    <row r="7" spans="1:39">
      <c r="B7" s="178" t="s">
        <v>1060</v>
      </c>
      <c r="C7" s="211"/>
      <c r="D7" s="176"/>
      <c r="F7" s="175" t="s">
        <v>465</v>
      </c>
      <c r="G7" s="177" t="s">
        <v>24</v>
      </c>
      <c r="M7" s="8" t="s">
        <v>259</v>
      </c>
      <c r="N7" s="175" t="s">
        <v>472</v>
      </c>
      <c r="O7" s="177" t="s">
        <v>307</v>
      </c>
      <c r="P7" s="222" t="s">
        <v>455</v>
      </c>
      <c r="Q7" s="184" t="s">
        <v>193</v>
      </c>
      <c r="R7" s="227">
        <v>1199</v>
      </c>
      <c r="S7" s="227" t="s">
        <v>1764</v>
      </c>
      <c r="T7" s="235" t="s">
        <v>1500</v>
      </c>
      <c r="U7" s="169" t="s">
        <v>460</v>
      </c>
      <c r="V7" s="170" t="s">
        <v>247</v>
      </c>
      <c r="W7" s="232" t="s">
        <v>476</v>
      </c>
      <c r="X7" s="232" t="s">
        <v>45</v>
      </c>
      <c r="Y7" s="232" t="s">
        <v>1281</v>
      </c>
      <c r="AA7" s="236" t="s">
        <v>1174</v>
      </c>
      <c r="AB7" s="237" t="s">
        <v>1175</v>
      </c>
      <c r="AC7" s="233" t="s">
        <v>476</v>
      </c>
      <c r="AD7" s="233" t="s">
        <v>1285</v>
      </c>
      <c r="AE7" s="233" t="s">
        <v>1281</v>
      </c>
      <c r="AF7" s="8" t="s">
        <v>349</v>
      </c>
      <c r="AH7" s="238" t="s">
        <v>1412</v>
      </c>
      <c r="AJ7" s="8">
        <v>12</v>
      </c>
      <c r="AK7" s="115"/>
    </row>
    <row r="8" spans="1:39">
      <c r="B8" s="178" t="s">
        <v>1058</v>
      </c>
      <c r="C8" s="211"/>
      <c r="D8" s="176"/>
      <c r="F8" s="175" t="s">
        <v>458</v>
      </c>
      <c r="G8" s="177" t="s">
        <v>29</v>
      </c>
      <c r="N8" s="175" t="s">
        <v>1742</v>
      </c>
      <c r="O8" s="177" t="s">
        <v>819</v>
      </c>
      <c r="P8" s="222" t="s">
        <v>802</v>
      </c>
      <c r="Q8" s="184" t="s">
        <v>261</v>
      </c>
      <c r="R8" s="227">
        <v>1200</v>
      </c>
      <c r="S8" s="227" t="s">
        <v>1765</v>
      </c>
      <c r="T8" s="235" t="s">
        <v>285</v>
      </c>
      <c r="U8" s="146" t="s">
        <v>458</v>
      </c>
      <c r="V8" s="147" t="s">
        <v>29</v>
      </c>
      <c r="W8" s="232" t="s">
        <v>1286</v>
      </c>
      <c r="X8" s="232" t="s">
        <v>1287</v>
      </c>
      <c r="Y8" s="232" t="s">
        <v>1281</v>
      </c>
      <c r="AA8" s="237" t="s">
        <v>1517</v>
      </c>
      <c r="AB8" s="237" t="s">
        <v>1518</v>
      </c>
      <c r="AC8" s="233" t="s">
        <v>476</v>
      </c>
      <c r="AD8" s="233" t="s">
        <v>45</v>
      </c>
      <c r="AE8" s="233" t="s">
        <v>1281</v>
      </c>
      <c r="AF8" s="235" t="s">
        <v>1596</v>
      </c>
      <c r="AH8" s="225" t="s">
        <v>1149</v>
      </c>
    </row>
    <row r="9" spans="1:39">
      <c r="B9" s="178" t="s">
        <v>1450</v>
      </c>
      <c r="C9" s="211" t="s">
        <v>843</v>
      </c>
      <c r="D9" s="176" t="s">
        <v>844</v>
      </c>
      <c r="F9" s="175" t="s">
        <v>818</v>
      </c>
      <c r="G9" s="177" t="s">
        <v>819</v>
      </c>
      <c r="N9" s="175" t="s">
        <v>1662</v>
      </c>
      <c r="O9" s="177" t="s">
        <v>1663</v>
      </c>
      <c r="P9" s="222" t="s">
        <v>803</v>
      </c>
      <c r="Q9" s="184" t="s">
        <v>268</v>
      </c>
      <c r="R9" s="227">
        <v>1210</v>
      </c>
      <c r="S9" s="227" t="s">
        <v>1766</v>
      </c>
      <c r="U9" s="148" t="s">
        <v>1140</v>
      </c>
      <c r="V9" s="149" t="s">
        <v>1141</v>
      </c>
      <c r="W9" s="232" t="s">
        <v>1288</v>
      </c>
      <c r="X9" s="232" t="s">
        <v>1289</v>
      </c>
      <c r="Y9" s="232" t="s">
        <v>1281</v>
      </c>
      <c r="AA9" s="236" t="s">
        <v>833</v>
      </c>
      <c r="AB9" s="237" t="s">
        <v>54</v>
      </c>
      <c r="AC9" s="233" t="s">
        <v>1286</v>
      </c>
      <c r="AD9" s="233" t="s">
        <v>1287</v>
      </c>
      <c r="AE9" s="233" t="s">
        <v>1281</v>
      </c>
      <c r="AF9" s="8" t="s">
        <v>351</v>
      </c>
      <c r="AH9" s="225"/>
    </row>
    <row r="10" spans="1:39">
      <c r="B10" s="178" t="s">
        <v>838</v>
      </c>
      <c r="C10" s="211"/>
      <c r="D10" s="176"/>
      <c r="F10" s="178" t="s">
        <v>758</v>
      </c>
      <c r="G10" s="177" t="s">
        <v>311</v>
      </c>
      <c r="N10" s="175" t="s">
        <v>1580</v>
      </c>
      <c r="O10" s="177" t="s">
        <v>1097</v>
      </c>
      <c r="P10" s="222" t="s">
        <v>807</v>
      </c>
      <c r="Q10" s="184" t="s">
        <v>808</v>
      </c>
      <c r="R10" s="227">
        <v>1220</v>
      </c>
      <c r="S10" s="227" t="s">
        <v>1767</v>
      </c>
      <c r="U10" s="146" t="s">
        <v>457</v>
      </c>
      <c r="V10" s="147" t="s">
        <v>264</v>
      </c>
      <c r="W10" s="232" t="s">
        <v>799</v>
      </c>
      <c r="X10" s="232" t="s">
        <v>306</v>
      </c>
      <c r="Y10" s="232" t="s">
        <v>1281</v>
      </c>
      <c r="AA10" s="236" t="s">
        <v>1361</v>
      </c>
      <c r="AB10" s="237" t="s">
        <v>1362</v>
      </c>
      <c r="AC10" s="233" t="s">
        <v>1288</v>
      </c>
      <c r="AD10" s="233" t="s">
        <v>1289</v>
      </c>
      <c r="AE10" s="233" t="s">
        <v>1281</v>
      </c>
      <c r="AF10" s="225" t="s">
        <v>1353</v>
      </c>
    </row>
    <row r="11" spans="1:39">
      <c r="B11" s="178" t="s">
        <v>839</v>
      </c>
      <c r="C11" s="211" t="s">
        <v>843</v>
      </c>
      <c r="D11" s="176" t="s">
        <v>844</v>
      </c>
      <c r="F11" s="175" t="s">
        <v>487</v>
      </c>
      <c r="G11" s="177" t="s">
        <v>485</v>
      </c>
      <c r="N11" s="175" t="s">
        <v>1630</v>
      </c>
      <c r="O11" s="177" t="s">
        <v>830</v>
      </c>
      <c r="P11" s="222" t="s">
        <v>450</v>
      </c>
      <c r="Q11" s="184" t="s">
        <v>27</v>
      </c>
      <c r="R11" s="227">
        <v>1230</v>
      </c>
      <c r="S11" s="227" t="s">
        <v>1768</v>
      </c>
      <c r="U11" s="169" t="s">
        <v>1373</v>
      </c>
      <c r="V11" s="170" t="s">
        <v>1372</v>
      </c>
      <c r="W11" s="232" t="s">
        <v>471</v>
      </c>
      <c r="X11" s="232" t="s">
        <v>297</v>
      </c>
      <c r="Y11" s="232" t="s">
        <v>1281</v>
      </c>
      <c r="AA11" s="236" t="s">
        <v>1410</v>
      </c>
      <c r="AB11" s="237" t="s">
        <v>1411</v>
      </c>
      <c r="AC11" s="233" t="s">
        <v>799</v>
      </c>
      <c r="AD11" s="233" t="s">
        <v>306</v>
      </c>
      <c r="AE11" s="233" t="s">
        <v>1281</v>
      </c>
      <c r="AF11" s="225" t="s">
        <v>1354</v>
      </c>
    </row>
    <row r="12" spans="1:39">
      <c r="B12" s="215"/>
      <c r="C12" s="216"/>
      <c r="D12" s="217"/>
      <c r="F12" s="175" t="s">
        <v>486</v>
      </c>
      <c r="G12" s="177" t="s">
        <v>484</v>
      </c>
      <c r="N12" s="175" t="s">
        <v>1757</v>
      </c>
      <c r="O12" s="177" t="s">
        <v>1756</v>
      </c>
      <c r="P12" s="222" t="s">
        <v>804</v>
      </c>
      <c r="Q12" s="184" t="s">
        <v>260</v>
      </c>
      <c r="R12" s="227">
        <v>1240</v>
      </c>
      <c r="S12" s="227" t="s">
        <v>1769</v>
      </c>
      <c r="U12" s="169" t="s">
        <v>818</v>
      </c>
      <c r="V12" s="170" t="s">
        <v>819</v>
      </c>
      <c r="W12" s="232" t="s">
        <v>472</v>
      </c>
      <c r="X12" s="232" t="s">
        <v>307</v>
      </c>
      <c r="Y12" s="232" t="s">
        <v>1281</v>
      </c>
      <c r="AA12" s="236" t="s">
        <v>1621</v>
      </c>
      <c r="AB12" s="237" t="s">
        <v>1622</v>
      </c>
      <c r="AC12" s="233" t="s">
        <v>471</v>
      </c>
      <c r="AD12" s="233" t="s">
        <v>297</v>
      </c>
      <c r="AE12" s="233" t="s">
        <v>1281</v>
      </c>
      <c r="AF12" s="225" t="s">
        <v>1355</v>
      </c>
    </row>
    <row r="13" spans="1:39">
      <c r="F13" s="175" t="s">
        <v>1629</v>
      </c>
      <c r="G13" s="177" t="s">
        <v>301</v>
      </c>
      <c r="N13" s="175" t="s">
        <v>149</v>
      </c>
      <c r="O13" s="177" t="s">
        <v>21</v>
      </c>
      <c r="P13" s="223" t="s">
        <v>363</v>
      </c>
      <c r="Q13" s="185"/>
      <c r="R13" s="227">
        <v>1250</v>
      </c>
      <c r="S13" s="227" t="s">
        <v>1770</v>
      </c>
      <c r="U13" s="169" t="s">
        <v>814</v>
      </c>
      <c r="V13" s="170" t="s">
        <v>815</v>
      </c>
      <c r="W13" s="232" t="s">
        <v>515</v>
      </c>
      <c r="X13" s="232" t="s">
        <v>1290</v>
      </c>
      <c r="Y13" s="232" t="s">
        <v>1281</v>
      </c>
      <c r="AA13" s="236" t="s">
        <v>1163</v>
      </c>
      <c r="AB13" s="237" t="s">
        <v>1164</v>
      </c>
      <c r="AC13" s="233" t="s">
        <v>472</v>
      </c>
      <c r="AD13" s="233" t="s">
        <v>307</v>
      </c>
      <c r="AE13" s="233" t="s">
        <v>1281</v>
      </c>
      <c r="AF13" s="225" t="s">
        <v>1356</v>
      </c>
    </row>
    <row r="14" spans="1:39" ht="15">
      <c r="F14" s="175" t="s">
        <v>1630</v>
      </c>
      <c r="G14" s="177" t="s">
        <v>1616</v>
      </c>
      <c r="N14" s="175" t="s">
        <v>480</v>
      </c>
      <c r="O14" s="177" t="s">
        <v>41</v>
      </c>
      <c r="P14" s="112"/>
      <c r="R14" s="227">
        <v>1260</v>
      </c>
      <c r="S14" s="227" t="s">
        <v>1771</v>
      </c>
      <c r="U14" s="146" t="s">
        <v>456</v>
      </c>
      <c r="V14" s="147" t="s">
        <v>311</v>
      </c>
      <c r="W14" s="232" t="s">
        <v>1291</v>
      </c>
      <c r="X14" s="232" t="s">
        <v>1097</v>
      </c>
      <c r="Y14" s="232" t="s">
        <v>1281</v>
      </c>
      <c r="AA14" s="236" t="s">
        <v>1305</v>
      </c>
      <c r="AB14" s="237" t="s">
        <v>1306</v>
      </c>
      <c r="AC14" s="233" t="s">
        <v>515</v>
      </c>
      <c r="AD14" s="233" t="s">
        <v>1290</v>
      </c>
      <c r="AE14" s="233" t="s">
        <v>1281</v>
      </c>
      <c r="AF14" s="234"/>
    </row>
    <row r="15" spans="1:39" ht="15">
      <c r="F15" s="175" t="s">
        <v>480</v>
      </c>
      <c r="G15" s="177" t="s">
        <v>41</v>
      </c>
      <c r="N15" s="175" t="s">
        <v>1139</v>
      </c>
      <c r="O15" s="177" t="s">
        <v>150</v>
      </c>
      <c r="P15" s="112"/>
      <c r="R15" s="227">
        <v>1299</v>
      </c>
      <c r="S15" s="227" t="s">
        <v>1772</v>
      </c>
      <c r="U15" s="146" t="s">
        <v>466</v>
      </c>
      <c r="V15" s="147" t="s">
        <v>298</v>
      </c>
      <c r="W15" s="232" t="s">
        <v>1292</v>
      </c>
      <c r="X15" s="232" t="s">
        <v>21</v>
      </c>
      <c r="Y15" s="232" t="s">
        <v>1281</v>
      </c>
      <c r="AA15" s="236" t="s">
        <v>1484</v>
      </c>
      <c r="AB15" s="237" t="s">
        <v>1485</v>
      </c>
      <c r="AC15" s="233" t="s">
        <v>1291</v>
      </c>
      <c r="AD15" s="233" t="s">
        <v>1097</v>
      </c>
      <c r="AE15" s="233" t="s">
        <v>1281</v>
      </c>
      <c r="AF15" s="234"/>
    </row>
    <row r="16" spans="1:39" ht="15">
      <c r="F16" s="175" t="s">
        <v>149</v>
      </c>
      <c r="G16" s="177" t="s">
        <v>21</v>
      </c>
      <c r="N16" s="175" t="s">
        <v>756</v>
      </c>
      <c r="O16" s="177" t="s">
        <v>757</v>
      </c>
      <c r="P16" s="112"/>
      <c r="R16" s="227">
        <v>1300</v>
      </c>
      <c r="S16" s="227" t="s">
        <v>1773</v>
      </c>
      <c r="U16" s="146" t="s">
        <v>487</v>
      </c>
      <c r="V16" s="147" t="s">
        <v>485</v>
      </c>
      <c r="W16" s="232" t="s">
        <v>1294</v>
      </c>
      <c r="X16" s="232" t="s">
        <v>308</v>
      </c>
      <c r="Y16" s="232" t="s">
        <v>1281</v>
      </c>
      <c r="AA16" s="236" t="s">
        <v>470</v>
      </c>
      <c r="AB16" s="237" t="s">
        <v>313</v>
      </c>
      <c r="AC16" s="233" t="s">
        <v>1292</v>
      </c>
      <c r="AD16" s="233" t="s">
        <v>21</v>
      </c>
      <c r="AE16" s="233" t="s">
        <v>1281</v>
      </c>
      <c r="AF16" s="234"/>
    </row>
    <row r="17" spans="2:32">
      <c r="F17" s="175" t="s">
        <v>752</v>
      </c>
      <c r="G17" s="177" t="s">
        <v>753</v>
      </c>
      <c r="N17" s="175" t="s">
        <v>481</v>
      </c>
      <c r="O17" s="177" t="s">
        <v>254</v>
      </c>
      <c r="P17" s="112"/>
      <c r="R17" s="227">
        <v>1310</v>
      </c>
      <c r="S17" s="227" t="s">
        <v>1774</v>
      </c>
      <c r="U17" s="146" t="s">
        <v>486</v>
      </c>
      <c r="V17" s="147" t="s">
        <v>484</v>
      </c>
      <c r="W17" s="232" t="s">
        <v>1295</v>
      </c>
      <c r="X17" s="232" t="s">
        <v>309</v>
      </c>
      <c r="Y17" s="232" t="s">
        <v>1281</v>
      </c>
      <c r="AA17" s="236" t="s">
        <v>491</v>
      </c>
      <c r="AB17" s="237" t="s">
        <v>492</v>
      </c>
      <c r="AC17" s="233" t="s">
        <v>1292</v>
      </c>
      <c r="AD17" s="233" t="s">
        <v>1293</v>
      </c>
      <c r="AE17" s="233" t="s">
        <v>1281</v>
      </c>
    </row>
    <row r="18" spans="2:32" s="117" customFormat="1">
      <c r="B18" s="86"/>
      <c r="C18" s="86"/>
      <c r="D18" s="86"/>
      <c r="F18" s="175" t="s">
        <v>463</v>
      </c>
      <c r="G18" s="177" t="s">
        <v>23</v>
      </c>
      <c r="N18" s="175" t="s">
        <v>482</v>
      </c>
      <c r="O18" s="177" t="s">
        <v>193</v>
      </c>
      <c r="P18" s="112"/>
      <c r="Q18" s="8"/>
      <c r="R18" s="227">
        <v>1320</v>
      </c>
      <c r="S18" s="227" t="s">
        <v>1775</v>
      </c>
      <c r="T18" s="8"/>
      <c r="U18" s="146" t="s">
        <v>1098</v>
      </c>
      <c r="V18" s="147" t="s">
        <v>301</v>
      </c>
      <c r="W18" s="232" t="s">
        <v>1296</v>
      </c>
      <c r="X18" s="232" t="s">
        <v>1297</v>
      </c>
      <c r="Y18" s="232" t="s">
        <v>1281</v>
      </c>
      <c r="Z18" s="8"/>
      <c r="AA18" s="236" t="s">
        <v>1437</v>
      </c>
      <c r="AB18" s="237" t="s">
        <v>1438</v>
      </c>
      <c r="AC18" s="233" t="s">
        <v>1294</v>
      </c>
      <c r="AD18" s="233" t="s">
        <v>308</v>
      </c>
      <c r="AE18" s="233" t="s">
        <v>1281</v>
      </c>
      <c r="AF18" s="8"/>
    </row>
    <row r="19" spans="2:32">
      <c r="F19" s="175" t="s">
        <v>462</v>
      </c>
      <c r="G19" s="176" t="s">
        <v>269</v>
      </c>
      <c r="N19" s="175" t="s">
        <v>479</v>
      </c>
      <c r="O19" s="177" t="s">
        <v>43</v>
      </c>
      <c r="P19" s="112"/>
      <c r="R19" s="227">
        <v>1330</v>
      </c>
      <c r="S19" s="227" t="s">
        <v>1776</v>
      </c>
      <c r="T19" s="117"/>
      <c r="U19" s="169" t="s">
        <v>1615</v>
      </c>
      <c r="V19" s="170" t="s">
        <v>1616</v>
      </c>
      <c r="W19" s="232" t="s">
        <v>1298</v>
      </c>
      <c r="X19" s="232" t="s">
        <v>1299</v>
      </c>
      <c r="Y19" s="232" t="s">
        <v>1281</v>
      </c>
      <c r="AA19" s="236" t="s">
        <v>1176</v>
      </c>
      <c r="AB19" s="237" t="s">
        <v>1177</v>
      </c>
      <c r="AC19" s="233" t="s">
        <v>1295</v>
      </c>
      <c r="AD19" s="233" t="s">
        <v>309</v>
      </c>
      <c r="AE19" s="233" t="s">
        <v>1281</v>
      </c>
      <c r="AF19" s="117"/>
    </row>
    <row r="20" spans="2:32">
      <c r="F20" s="175" t="s">
        <v>455</v>
      </c>
      <c r="G20" s="177" t="s">
        <v>193</v>
      </c>
      <c r="N20" s="175" t="s">
        <v>209</v>
      </c>
      <c r="O20" s="177" t="s">
        <v>44</v>
      </c>
      <c r="P20" s="86"/>
      <c r="Q20" s="117"/>
      <c r="R20" s="227">
        <v>1340</v>
      </c>
      <c r="S20" s="227" t="s">
        <v>1777</v>
      </c>
      <c r="U20" s="169" t="s">
        <v>1156</v>
      </c>
      <c r="V20" s="170" t="s">
        <v>1155</v>
      </c>
      <c r="W20" s="232" t="s">
        <v>1674</v>
      </c>
      <c r="X20" s="232" t="s">
        <v>1328</v>
      </c>
      <c r="Y20" s="232" t="s">
        <v>1281</v>
      </c>
      <c r="AA20" s="236" t="s">
        <v>1337</v>
      </c>
      <c r="AB20" s="237" t="s">
        <v>1338</v>
      </c>
      <c r="AC20" s="233" t="s">
        <v>1296</v>
      </c>
      <c r="AD20" s="233" t="s">
        <v>1297</v>
      </c>
      <c r="AE20" s="233" t="s">
        <v>1281</v>
      </c>
    </row>
    <row r="21" spans="2:32">
      <c r="F21" s="175" t="s">
        <v>809</v>
      </c>
      <c r="G21" s="177" t="s">
        <v>810</v>
      </c>
      <c r="N21" s="175" t="s">
        <v>452</v>
      </c>
      <c r="O21" s="177" t="s">
        <v>22</v>
      </c>
      <c r="P21" s="86"/>
      <c r="R21" s="227">
        <v>1399</v>
      </c>
      <c r="S21" s="227" t="s">
        <v>1778</v>
      </c>
      <c r="U21" s="169" t="s">
        <v>1369</v>
      </c>
      <c r="V21" s="170" t="s">
        <v>1370</v>
      </c>
      <c r="W21" s="232" t="s">
        <v>1300</v>
      </c>
      <c r="X21" s="232" t="s">
        <v>757</v>
      </c>
      <c r="Y21" s="232" t="s">
        <v>1281</v>
      </c>
      <c r="AA21" s="236" t="s">
        <v>1178</v>
      </c>
      <c r="AB21" s="237" t="s">
        <v>1179</v>
      </c>
      <c r="AC21" s="233" t="s">
        <v>1298</v>
      </c>
      <c r="AD21" s="233" t="s">
        <v>1299</v>
      </c>
      <c r="AE21" s="233" t="s">
        <v>1281</v>
      </c>
    </row>
    <row r="22" spans="2:32">
      <c r="F22" s="175" t="s">
        <v>478</v>
      </c>
      <c r="G22" s="177" t="s">
        <v>25</v>
      </c>
      <c r="N22" s="175" t="s">
        <v>463</v>
      </c>
      <c r="O22" s="177" t="s">
        <v>23</v>
      </c>
      <c r="P22" s="86"/>
      <c r="R22" s="227">
        <v>2100</v>
      </c>
      <c r="S22" s="227" t="s">
        <v>1779</v>
      </c>
      <c r="U22" s="146" t="s">
        <v>149</v>
      </c>
      <c r="V22" s="147" t="s">
        <v>150</v>
      </c>
      <c r="W22" s="232" t="s">
        <v>455</v>
      </c>
      <c r="X22" s="232" t="s">
        <v>193</v>
      </c>
      <c r="Y22" s="232" t="s">
        <v>1281</v>
      </c>
      <c r="AA22" s="236" t="s">
        <v>71</v>
      </c>
      <c r="AB22" s="237" t="s">
        <v>1363</v>
      </c>
      <c r="AC22" s="233" t="s">
        <v>1327</v>
      </c>
      <c r="AD22" s="233" t="s">
        <v>1328</v>
      </c>
      <c r="AE22" s="233" t="s">
        <v>1281</v>
      </c>
    </row>
    <row r="23" spans="2:32">
      <c r="F23" s="178" t="s">
        <v>452</v>
      </c>
      <c r="G23" s="177" t="s">
        <v>22</v>
      </c>
      <c r="N23" s="175" t="s">
        <v>473</v>
      </c>
      <c r="O23" s="177" t="s">
        <v>27</v>
      </c>
      <c r="P23" s="86"/>
      <c r="R23" s="227">
        <v>2110</v>
      </c>
      <c r="S23" s="227" t="s">
        <v>1780</v>
      </c>
      <c r="U23" s="146" t="s">
        <v>597</v>
      </c>
      <c r="V23" s="147" t="s">
        <v>596</v>
      </c>
      <c r="W23" s="232" t="s">
        <v>452</v>
      </c>
      <c r="X23" s="232" t="s">
        <v>22</v>
      </c>
      <c r="Y23" s="232" t="s">
        <v>1281</v>
      </c>
      <c r="AA23" s="236" t="s">
        <v>493</v>
      </c>
      <c r="AB23" s="237" t="s">
        <v>494</v>
      </c>
      <c r="AC23" s="233" t="s">
        <v>1300</v>
      </c>
      <c r="AD23" s="233" t="s">
        <v>757</v>
      </c>
      <c r="AE23" s="233" t="s">
        <v>1281</v>
      </c>
    </row>
    <row r="24" spans="2:32">
      <c r="F24" s="178" t="s">
        <v>209</v>
      </c>
      <c r="G24" s="177" t="s">
        <v>26</v>
      </c>
      <c r="N24" s="179" t="s">
        <v>363</v>
      </c>
      <c r="O24" s="224"/>
      <c r="R24" s="227">
        <v>2199</v>
      </c>
      <c r="S24" s="227" t="s">
        <v>1781</v>
      </c>
      <c r="U24" s="169" t="s">
        <v>831</v>
      </c>
      <c r="V24" s="170" t="s">
        <v>147</v>
      </c>
      <c r="W24" s="232" t="s">
        <v>1301</v>
      </c>
      <c r="X24" s="232" t="s">
        <v>1165</v>
      </c>
      <c r="Y24" s="232" t="s">
        <v>1281</v>
      </c>
      <c r="AA24" s="236" t="s">
        <v>1329</v>
      </c>
      <c r="AB24" s="237" t="s">
        <v>1330</v>
      </c>
      <c r="AC24" s="233" t="s">
        <v>455</v>
      </c>
      <c r="AD24" s="233" t="s">
        <v>193</v>
      </c>
      <c r="AE24" s="233" t="s">
        <v>1281</v>
      </c>
    </row>
    <row r="25" spans="2:32">
      <c r="F25" s="178" t="s">
        <v>450</v>
      </c>
      <c r="G25" s="177" t="s">
        <v>27</v>
      </c>
      <c r="R25" s="227">
        <v>2200</v>
      </c>
      <c r="S25" s="227" t="s">
        <v>1782</v>
      </c>
      <c r="U25" s="146" t="s">
        <v>467</v>
      </c>
      <c r="V25" s="147" t="s">
        <v>169</v>
      </c>
      <c r="W25" s="232" t="s">
        <v>209</v>
      </c>
      <c r="X25" s="232" t="s">
        <v>44</v>
      </c>
      <c r="Y25" s="232" t="s">
        <v>1281</v>
      </c>
      <c r="AA25" s="236" t="s">
        <v>1307</v>
      </c>
      <c r="AB25" s="237" t="s">
        <v>1308</v>
      </c>
      <c r="AC25" s="233" t="s">
        <v>452</v>
      </c>
      <c r="AD25" s="233" t="s">
        <v>22</v>
      </c>
      <c r="AE25" s="233" t="s">
        <v>1281</v>
      </c>
    </row>
    <row r="26" spans="2:32">
      <c r="F26" s="178" t="s">
        <v>1570</v>
      </c>
      <c r="G26" s="177" t="s">
        <v>1571</v>
      </c>
      <c r="N26" s="117"/>
      <c r="O26" s="117"/>
      <c r="R26" s="227">
        <v>2205</v>
      </c>
      <c r="S26" s="227" t="s">
        <v>1783</v>
      </c>
      <c r="U26" s="169" t="s">
        <v>752</v>
      </c>
      <c r="V26" s="147" t="s">
        <v>753</v>
      </c>
      <c r="W26" s="232" t="s">
        <v>1498</v>
      </c>
      <c r="X26" s="232" t="s">
        <v>27</v>
      </c>
      <c r="Y26" s="232" t="s">
        <v>1281</v>
      </c>
      <c r="AA26" s="236" t="s">
        <v>1331</v>
      </c>
      <c r="AB26" s="237" t="s">
        <v>1332</v>
      </c>
      <c r="AC26" s="233" t="s">
        <v>1301</v>
      </c>
      <c r="AD26" s="233" t="s">
        <v>1165</v>
      </c>
      <c r="AE26" s="233" t="s">
        <v>1281</v>
      </c>
    </row>
    <row r="27" spans="2:32">
      <c r="F27" s="178" t="s">
        <v>1525</v>
      </c>
      <c r="G27" s="177" t="s">
        <v>1526</v>
      </c>
      <c r="P27" s="86"/>
      <c r="R27" s="227">
        <v>2210</v>
      </c>
      <c r="S27" s="227" t="s">
        <v>1784</v>
      </c>
      <c r="U27" s="146" t="s">
        <v>455</v>
      </c>
      <c r="V27" s="147" t="s">
        <v>193</v>
      </c>
      <c r="W27" s="232" t="s">
        <v>1245</v>
      </c>
      <c r="X27" s="232" t="s">
        <v>1237</v>
      </c>
      <c r="Y27" s="232" t="s">
        <v>1302</v>
      </c>
      <c r="AA27" s="236" t="s">
        <v>1339</v>
      </c>
      <c r="AB27" s="237" t="s">
        <v>1340</v>
      </c>
      <c r="AC27" s="233" t="s">
        <v>209</v>
      </c>
      <c r="AD27" s="233" t="s">
        <v>44</v>
      </c>
      <c r="AE27" s="233" t="s">
        <v>1281</v>
      </c>
    </row>
    <row r="28" spans="2:32">
      <c r="F28" s="178" t="s">
        <v>1343</v>
      </c>
      <c r="G28" s="177" t="s">
        <v>1344</v>
      </c>
      <c r="R28" s="227">
        <v>2230</v>
      </c>
      <c r="S28" s="227" t="s">
        <v>1785</v>
      </c>
      <c r="U28" s="169" t="s">
        <v>1169</v>
      </c>
      <c r="V28" s="170" t="s">
        <v>1170</v>
      </c>
      <c r="W28" s="232" t="s">
        <v>1246</v>
      </c>
      <c r="X28" s="232" t="s">
        <v>1238</v>
      </c>
      <c r="Y28" s="232" t="s">
        <v>1302</v>
      </c>
      <c r="AA28" s="236" t="s">
        <v>1343</v>
      </c>
      <c r="AB28" s="237" t="s">
        <v>1344</v>
      </c>
      <c r="AC28" s="233" t="s">
        <v>1245</v>
      </c>
      <c r="AD28" s="233" t="s">
        <v>1237</v>
      </c>
      <c r="AE28" s="233" t="s">
        <v>1302</v>
      </c>
    </row>
    <row r="29" spans="2:32">
      <c r="F29" s="178" t="s">
        <v>1099</v>
      </c>
      <c r="G29" s="177" t="s">
        <v>1100</v>
      </c>
      <c r="R29" s="227">
        <v>2299</v>
      </c>
      <c r="S29" s="227" t="s">
        <v>1786</v>
      </c>
      <c r="U29" s="146" t="s">
        <v>811</v>
      </c>
      <c r="V29" s="147" t="s">
        <v>810</v>
      </c>
      <c r="W29" s="232" t="s">
        <v>1247</v>
      </c>
      <c r="X29" s="232" t="s">
        <v>1239</v>
      </c>
      <c r="Y29" s="232" t="s">
        <v>1302</v>
      </c>
      <c r="AA29" s="236" t="s">
        <v>1182</v>
      </c>
      <c r="AB29" s="237" t="s">
        <v>1183</v>
      </c>
      <c r="AC29" s="233" t="s">
        <v>1246</v>
      </c>
      <c r="AD29" s="233" t="s">
        <v>1238</v>
      </c>
      <c r="AE29" s="233" t="s">
        <v>1302</v>
      </c>
    </row>
    <row r="30" spans="2:32">
      <c r="F30" s="178" t="s">
        <v>1527</v>
      </c>
      <c r="G30" s="177" t="s">
        <v>1528</v>
      </c>
      <c r="R30" s="227">
        <v>2300</v>
      </c>
      <c r="S30" s="227" t="s">
        <v>1787</v>
      </c>
      <c r="U30" s="169" t="s">
        <v>453</v>
      </c>
      <c r="V30" s="170" t="s">
        <v>25</v>
      </c>
      <c r="W30" s="232" t="s">
        <v>1248</v>
      </c>
      <c r="X30" s="232" t="s">
        <v>1240</v>
      </c>
      <c r="Y30" s="232" t="s">
        <v>1302</v>
      </c>
      <c r="AA30" s="236" t="s">
        <v>1255</v>
      </c>
      <c r="AB30" s="237" t="s">
        <v>1256</v>
      </c>
      <c r="AC30" s="233" t="s">
        <v>1247</v>
      </c>
      <c r="AD30" s="233" t="s">
        <v>1239</v>
      </c>
      <c r="AE30" s="233" t="s">
        <v>1302</v>
      </c>
    </row>
    <row r="31" spans="2:32">
      <c r="F31" s="178" t="s">
        <v>1529</v>
      </c>
      <c r="G31" s="177" t="s">
        <v>1530</v>
      </c>
      <c r="R31" s="227">
        <v>2399</v>
      </c>
      <c r="S31" s="227" t="s">
        <v>1788</v>
      </c>
      <c r="U31" s="146" t="s">
        <v>812</v>
      </c>
      <c r="V31" s="147" t="s">
        <v>813</v>
      </c>
      <c r="W31" s="232" t="s">
        <v>1249</v>
      </c>
      <c r="X31" s="232" t="s">
        <v>1241</v>
      </c>
      <c r="Y31" s="232" t="s">
        <v>1302</v>
      </c>
      <c r="AA31" s="236" t="s">
        <v>1613</v>
      </c>
      <c r="AB31" s="237" t="s">
        <v>1614</v>
      </c>
      <c r="AC31" s="233" t="s">
        <v>1248</v>
      </c>
      <c r="AD31" s="233" t="s">
        <v>1240</v>
      </c>
      <c r="AE31" s="233" t="s">
        <v>1302</v>
      </c>
    </row>
    <row r="32" spans="2:32">
      <c r="F32" s="178" t="s">
        <v>1568</v>
      </c>
      <c r="G32" s="177" t="s">
        <v>1569</v>
      </c>
      <c r="R32" s="251" t="s">
        <v>1131</v>
      </c>
      <c r="S32" s="228" t="s">
        <v>605</v>
      </c>
      <c r="U32" s="146" t="s">
        <v>209</v>
      </c>
      <c r="V32" s="147" t="s">
        <v>26</v>
      </c>
      <c r="W32" s="232" t="s">
        <v>1250</v>
      </c>
      <c r="X32" s="232" t="s">
        <v>1242</v>
      </c>
      <c r="Y32" s="232" t="s">
        <v>1302</v>
      </c>
      <c r="AA32" s="236" t="s">
        <v>816</v>
      </c>
      <c r="AB32" s="237" t="s">
        <v>817</v>
      </c>
      <c r="AC32" s="233" t="s">
        <v>1249</v>
      </c>
      <c r="AD32" s="233" t="s">
        <v>1241</v>
      </c>
      <c r="AE32" s="233" t="s">
        <v>1302</v>
      </c>
    </row>
    <row r="33" spans="6:31">
      <c r="F33" s="178" t="s">
        <v>117</v>
      </c>
      <c r="G33" s="177" t="s">
        <v>1531</v>
      </c>
      <c r="U33" s="146" t="s">
        <v>454</v>
      </c>
      <c r="V33" s="147" t="s">
        <v>302</v>
      </c>
      <c r="W33" s="232" t="s">
        <v>480</v>
      </c>
      <c r="X33" s="232" t="s">
        <v>41</v>
      </c>
      <c r="Y33" s="232" t="s">
        <v>1302</v>
      </c>
      <c r="AA33" s="236" t="s">
        <v>1416</v>
      </c>
      <c r="AB33" s="237" t="s">
        <v>1415</v>
      </c>
      <c r="AC33" s="233" t="s">
        <v>480</v>
      </c>
      <c r="AD33" s="233" t="s">
        <v>41</v>
      </c>
      <c r="AE33" s="233" t="s">
        <v>1302</v>
      </c>
    </row>
    <row r="34" spans="6:31">
      <c r="F34" s="178" t="s">
        <v>115</v>
      </c>
      <c r="G34" s="177" t="s">
        <v>1532</v>
      </c>
      <c r="U34" s="169" t="s">
        <v>1161</v>
      </c>
      <c r="V34" s="170" t="s">
        <v>1162</v>
      </c>
      <c r="W34" s="232" t="s">
        <v>467</v>
      </c>
      <c r="X34" s="232" t="s">
        <v>169</v>
      </c>
      <c r="Y34" s="232" t="s">
        <v>1302</v>
      </c>
      <c r="AA34" s="236" t="s">
        <v>1268</v>
      </c>
      <c r="AB34" s="237" t="s">
        <v>1269</v>
      </c>
      <c r="AC34" s="236" t="s">
        <v>467</v>
      </c>
      <c r="AD34" s="233" t="s">
        <v>169</v>
      </c>
      <c r="AE34" s="233" t="s">
        <v>1302</v>
      </c>
    </row>
    <row r="35" spans="6:31">
      <c r="F35" s="178" t="s">
        <v>831</v>
      </c>
      <c r="G35" s="177" t="s">
        <v>147</v>
      </c>
      <c r="U35" s="169" t="s">
        <v>452</v>
      </c>
      <c r="V35" s="170" t="s">
        <v>22</v>
      </c>
      <c r="W35" s="232" t="s">
        <v>1251</v>
      </c>
      <c r="X35" s="232" t="s">
        <v>1243</v>
      </c>
      <c r="Y35" s="232" t="s">
        <v>1302</v>
      </c>
      <c r="AA35" s="236" t="s">
        <v>495</v>
      </c>
      <c r="AB35" s="237" t="s">
        <v>496</v>
      </c>
      <c r="AC35" s="233" t="s">
        <v>1251</v>
      </c>
      <c r="AD35" s="233" t="s">
        <v>1243</v>
      </c>
      <c r="AE35" s="233" t="s">
        <v>1302</v>
      </c>
    </row>
    <row r="36" spans="6:31">
      <c r="F36" s="178" t="s">
        <v>1533</v>
      </c>
      <c r="G36" s="177" t="s">
        <v>1534</v>
      </c>
      <c r="U36" s="169" t="s">
        <v>1173</v>
      </c>
      <c r="V36" s="170" t="s">
        <v>1172</v>
      </c>
      <c r="W36" s="232" t="s">
        <v>1252</v>
      </c>
      <c r="X36" s="232" t="s">
        <v>1244</v>
      </c>
      <c r="Y36" s="232" t="s">
        <v>1302</v>
      </c>
      <c r="AA36" s="236" t="s">
        <v>465</v>
      </c>
      <c r="AB36" s="237" t="s">
        <v>24</v>
      </c>
      <c r="AC36" s="233" t="s">
        <v>1252</v>
      </c>
      <c r="AD36" s="233" t="s">
        <v>1244</v>
      </c>
      <c r="AE36" s="233" t="s">
        <v>1302</v>
      </c>
    </row>
    <row r="37" spans="6:31">
      <c r="F37" s="178" t="s">
        <v>1535</v>
      </c>
      <c r="G37" s="177" t="s">
        <v>1536</v>
      </c>
      <c r="U37" s="171" t="s">
        <v>463</v>
      </c>
      <c r="V37" s="147" t="s">
        <v>310</v>
      </c>
      <c r="AA37" s="236" t="s">
        <v>1265</v>
      </c>
      <c r="AB37" s="237" t="s">
        <v>1266</v>
      </c>
      <c r="AC37" s="235"/>
      <c r="AD37" s="235"/>
      <c r="AE37" s="235"/>
    </row>
    <row r="38" spans="6:31">
      <c r="F38" s="178" t="s">
        <v>1073</v>
      </c>
      <c r="G38" s="177" t="s">
        <v>1074</v>
      </c>
      <c r="U38" s="171" t="s">
        <v>462</v>
      </c>
      <c r="V38" s="172" t="s">
        <v>269</v>
      </c>
      <c r="AA38" s="236" t="s">
        <v>1184</v>
      </c>
      <c r="AB38" s="237" t="s">
        <v>1185</v>
      </c>
      <c r="AC38" s="235"/>
      <c r="AD38" s="235"/>
      <c r="AE38" s="235"/>
    </row>
    <row r="39" spans="6:31">
      <c r="F39" s="178" t="s">
        <v>218</v>
      </c>
      <c r="G39" s="177" t="s">
        <v>1231</v>
      </c>
      <c r="U39" s="171" t="s">
        <v>1166</v>
      </c>
      <c r="V39" s="172" t="s">
        <v>1167</v>
      </c>
      <c r="AA39" s="236" t="s">
        <v>1793</v>
      </c>
      <c r="AB39" s="237" t="s">
        <v>1794</v>
      </c>
      <c r="AC39" s="235"/>
      <c r="AD39" s="235"/>
      <c r="AE39" s="235"/>
    </row>
    <row r="40" spans="6:31">
      <c r="F40" s="178" t="s">
        <v>1582</v>
      </c>
      <c r="G40" s="177" t="s">
        <v>1581</v>
      </c>
      <c r="U40" s="146" t="s">
        <v>451</v>
      </c>
      <c r="V40" s="147" t="s">
        <v>303</v>
      </c>
      <c r="AA40" s="236" t="s">
        <v>497</v>
      </c>
      <c r="AB40" s="237" t="s">
        <v>498</v>
      </c>
      <c r="AC40" s="235"/>
      <c r="AD40" s="235"/>
      <c r="AE40" s="235"/>
    </row>
    <row r="41" spans="6:31">
      <c r="F41" s="179" t="s">
        <v>363</v>
      </c>
      <c r="G41" s="180"/>
      <c r="U41" s="146" t="s">
        <v>450</v>
      </c>
      <c r="V41" s="147" t="s">
        <v>27</v>
      </c>
      <c r="AA41" s="236" t="s">
        <v>1099</v>
      </c>
      <c r="AB41" s="237" t="s">
        <v>1100</v>
      </c>
      <c r="AC41" s="235"/>
      <c r="AD41" s="235"/>
      <c r="AE41" s="235"/>
    </row>
    <row r="42" spans="6:31">
      <c r="U42" s="171" t="s">
        <v>1388</v>
      </c>
      <c r="V42" s="172" t="s">
        <v>1389</v>
      </c>
      <c r="AA42" s="236" t="s">
        <v>459</v>
      </c>
      <c r="AB42" s="237" t="s">
        <v>267</v>
      </c>
      <c r="AC42" s="235"/>
      <c r="AD42" s="235"/>
      <c r="AE42" s="235"/>
    </row>
    <row r="43" spans="6:31">
      <c r="U43" s="146" t="s">
        <v>464</v>
      </c>
      <c r="V43" s="147" t="s">
        <v>299</v>
      </c>
      <c r="AA43" s="236" t="s">
        <v>458</v>
      </c>
      <c r="AB43" s="237" t="s">
        <v>29</v>
      </c>
      <c r="AC43" s="235"/>
      <c r="AD43" s="235"/>
      <c r="AE43" s="235"/>
    </row>
    <row r="44" spans="6:31">
      <c r="U44" s="150" t="s">
        <v>363</v>
      </c>
      <c r="V44" s="151"/>
      <c r="AA44" s="236" t="s">
        <v>1140</v>
      </c>
      <c r="AB44" s="237" t="s">
        <v>1141</v>
      </c>
      <c r="AC44" s="235"/>
      <c r="AD44" s="235"/>
      <c r="AE44" s="235"/>
    </row>
    <row r="45" spans="6:31">
      <c r="U45" s="86"/>
      <c r="V45" s="86"/>
      <c r="AA45" s="236" t="s">
        <v>1482</v>
      </c>
      <c r="AB45" s="237" t="s">
        <v>1483</v>
      </c>
      <c r="AC45" s="235"/>
      <c r="AD45" s="235"/>
      <c r="AE45" s="235"/>
    </row>
    <row r="46" spans="6:31">
      <c r="U46" s="86"/>
      <c r="V46" s="86"/>
      <c r="AA46" s="236" t="s">
        <v>1599</v>
      </c>
      <c r="AB46" s="237" t="s">
        <v>1600</v>
      </c>
      <c r="AC46" s="235"/>
      <c r="AD46" s="235"/>
      <c r="AE46" s="235"/>
    </row>
    <row r="47" spans="6:31">
      <c r="U47" s="86"/>
      <c r="V47" s="86"/>
      <c r="AA47" s="236" t="s">
        <v>1583</v>
      </c>
      <c r="AB47" s="237" t="s">
        <v>1584</v>
      </c>
      <c r="AC47" s="235"/>
      <c r="AD47" s="235"/>
      <c r="AE47" s="235"/>
    </row>
    <row r="48" spans="6:31">
      <c r="U48" s="86"/>
      <c r="V48" s="86"/>
      <c r="AA48" s="236" t="s">
        <v>1446</v>
      </c>
      <c r="AB48" s="237" t="s">
        <v>1447</v>
      </c>
      <c r="AC48" s="235"/>
      <c r="AD48" s="235"/>
      <c r="AE48" s="235"/>
    </row>
    <row r="49" spans="21:31">
      <c r="U49" s="86"/>
      <c r="V49" s="86"/>
      <c r="W49" s="117"/>
      <c r="X49" s="117"/>
      <c r="AA49" s="236" t="s">
        <v>1576</v>
      </c>
      <c r="AB49" s="237" t="s">
        <v>1577</v>
      </c>
      <c r="AC49" s="235"/>
      <c r="AD49" s="235"/>
      <c r="AE49" s="235"/>
    </row>
    <row r="50" spans="21:31">
      <c r="W50" s="117"/>
      <c r="X50" s="117"/>
      <c r="AA50" s="236" t="s">
        <v>499</v>
      </c>
      <c r="AB50" s="237" t="s">
        <v>577</v>
      </c>
      <c r="AC50" s="235"/>
      <c r="AD50" s="235"/>
      <c r="AE50" s="235"/>
    </row>
    <row r="51" spans="21:31">
      <c r="W51" s="117"/>
      <c r="X51" s="117"/>
      <c r="AA51" s="236" t="s">
        <v>500</v>
      </c>
      <c r="AB51" s="237" t="s">
        <v>578</v>
      </c>
      <c r="AC51" s="235"/>
      <c r="AD51" s="235"/>
      <c r="AE51" s="235"/>
    </row>
    <row r="52" spans="21:31">
      <c r="AA52" s="236" t="s">
        <v>1537</v>
      </c>
      <c r="AB52" s="237" t="s">
        <v>1538</v>
      </c>
      <c r="AC52" s="235"/>
      <c r="AD52" s="235"/>
      <c r="AE52" s="235"/>
    </row>
    <row r="53" spans="21:31">
      <c r="AA53" s="236" t="s">
        <v>1586</v>
      </c>
      <c r="AB53" s="237" t="s">
        <v>1587</v>
      </c>
      <c r="AC53" s="235"/>
      <c r="AD53" s="235"/>
      <c r="AE53" s="235"/>
    </row>
    <row r="54" spans="21:31">
      <c r="AA54" s="236" t="s">
        <v>1417</v>
      </c>
      <c r="AB54" s="237" t="s">
        <v>1418</v>
      </c>
      <c r="AC54" s="235"/>
      <c r="AD54" s="235"/>
      <c r="AE54" s="235"/>
    </row>
    <row r="55" spans="21:31">
      <c r="AA55" s="236" t="s">
        <v>1660</v>
      </c>
      <c r="AB55" s="237" t="s">
        <v>1661</v>
      </c>
      <c r="AC55" s="235"/>
      <c r="AD55" s="235"/>
      <c r="AE55" s="235"/>
    </row>
    <row r="56" spans="21:31">
      <c r="AA56" s="236" t="s">
        <v>1644</v>
      </c>
      <c r="AB56" s="237" t="s">
        <v>1645</v>
      </c>
      <c r="AC56" s="235"/>
      <c r="AD56" s="235"/>
      <c r="AE56" s="235"/>
    </row>
    <row r="57" spans="21:31">
      <c r="AA57" s="236" t="s">
        <v>1454</v>
      </c>
      <c r="AB57" s="237" t="s">
        <v>1455</v>
      </c>
      <c r="AC57" s="235"/>
      <c r="AD57" s="235"/>
      <c r="AE57" s="235"/>
    </row>
    <row r="58" spans="21:31">
      <c r="AA58" s="236" t="s">
        <v>1493</v>
      </c>
      <c r="AB58" s="237" t="s">
        <v>1494</v>
      </c>
      <c r="AC58" s="235"/>
      <c r="AD58" s="235"/>
      <c r="AE58" s="235"/>
    </row>
    <row r="59" spans="21:31">
      <c r="AA59" s="236" t="s">
        <v>1539</v>
      </c>
      <c r="AB59" s="237" t="s">
        <v>1540</v>
      </c>
      <c r="AC59" s="235"/>
      <c r="AD59" s="235"/>
      <c r="AE59" s="235"/>
    </row>
    <row r="60" spans="21:31">
      <c r="AA60" s="236" t="s">
        <v>1186</v>
      </c>
      <c r="AB60" s="237" t="s">
        <v>1187</v>
      </c>
      <c r="AC60" s="235"/>
      <c r="AD60" s="235"/>
      <c r="AE60" s="235"/>
    </row>
    <row r="61" spans="21:31">
      <c r="AA61" s="236" t="s">
        <v>1180</v>
      </c>
      <c r="AB61" s="237" t="s">
        <v>1181</v>
      </c>
      <c r="AC61" s="235"/>
      <c r="AD61" s="235"/>
      <c r="AE61" s="235"/>
    </row>
    <row r="62" spans="21:31">
      <c r="AA62" s="236" t="s">
        <v>1357</v>
      </c>
      <c r="AB62" s="237" t="s">
        <v>1358</v>
      </c>
      <c r="AC62" s="235"/>
      <c r="AD62" s="235"/>
      <c r="AE62" s="235"/>
    </row>
    <row r="63" spans="21:31">
      <c r="AA63" s="236" t="s">
        <v>1263</v>
      </c>
      <c r="AB63" s="237" t="s">
        <v>1264</v>
      </c>
      <c r="AC63" s="235"/>
      <c r="AD63" s="235"/>
      <c r="AE63" s="235"/>
    </row>
    <row r="64" spans="21:31">
      <c r="AA64" s="236" t="s">
        <v>1433</v>
      </c>
      <c r="AB64" s="237" t="s">
        <v>1434</v>
      </c>
      <c r="AC64" s="235"/>
      <c r="AD64" s="235"/>
      <c r="AE64" s="235"/>
    </row>
    <row r="65" spans="2:32">
      <c r="AA65" s="236" t="s">
        <v>1351</v>
      </c>
      <c r="AB65" s="237" t="s">
        <v>1352</v>
      </c>
      <c r="AC65" s="235"/>
      <c r="AD65" s="235"/>
      <c r="AE65" s="235"/>
    </row>
    <row r="66" spans="2:32">
      <c r="AA66" s="236" t="s">
        <v>501</v>
      </c>
      <c r="AB66" s="237" t="s">
        <v>502</v>
      </c>
      <c r="AC66" s="235"/>
      <c r="AD66" s="235"/>
      <c r="AE66" s="235"/>
    </row>
    <row r="67" spans="2:32">
      <c r="AA67" s="236" t="s">
        <v>503</v>
      </c>
      <c r="AB67" s="237" t="s">
        <v>504</v>
      </c>
      <c r="AC67" s="235"/>
      <c r="AD67" s="235"/>
      <c r="AE67" s="235"/>
    </row>
    <row r="68" spans="2:32">
      <c r="AA68" s="236" t="s">
        <v>1373</v>
      </c>
      <c r="AB68" s="237" t="s">
        <v>1372</v>
      </c>
      <c r="AC68" s="235"/>
      <c r="AD68" s="235"/>
      <c r="AE68" s="235"/>
    </row>
    <row r="69" spans="2:32">
      <c r="AA69" s="236" t="s">
        <v>96</v>
      </c>
      <c r="AB69" s="237" t="s">
        <v>1230</v>
      </c>
      <c r="AC69" s="235"/>
      <c r="AD69" s="235"/>
      <c r="AE69" s="235"/>
    </row>
    <row r="70" spans="2:32">
      <c r="AA70" s="236" t="s">
        <v>1419</v>
      </c>
      <c r="AB70" s="237" t="s">
        <v>1420</v>
      </c>
      <c r="AC70" s="235"/>
      <c r="AD70" s="235"/>
      <c r="AE70" s="235"/>
    </row>
    <row r="71" spans="2:32">
      <c r="Z71" s="117"/>
      <c r="AA71" s="236" t="s">
        <v>505</v>
      </c>
      <c r="AB71" s="237" t="s">
        <v>579</v>
      </c>
      <c r="AC71" s="235"/>
      <c r="AD71" s="235"/>
      <c r="AE71" s="235"/>
    </row>
    <row r="72" spans="2:32" s="117" customFormat="1">
      <c r="B72" s="86"/>
      <c r="C72" s="86"/>
      <c r="D72" s="86"/>
      <c r="F72" s="8"/>
      <c r="G72" s="8"/>
      <c r="N72" s="8"/>
      <c r="O72" s="8"/>
      <c r="Q72" s="8"/>
      <c r="R72" s="235"/>
      <c r="S72" s="235"/>
      <c r="T72" s="8"/>
      <c r="U72" s="8"/>
      <c r="V72" s="8"/>
      <c r="W72" s="8"/>
      <c r="X72" s="8"/>
      <c r="Y72" s="225"/>
      <c r="AA72" s="236" t="s">
        <v>1468</v>
      </c>
      <c r="AB72" s="237" t="s">
        <v>1469</v>
      </c>
      <c r="AC72" s="235"/>
      <c r="AD72" s="235"/>
      <c r="AE72" s="235"/>
      <c r="AF72" s="8"/>
    </row>
    <row r="73" spans="2:32" s="117" customFormat="1">
      <c r="B73" s="86"/>
      <c r="C73" s="86"/>
      <c r="D73" s="86"/>
      <c r="F73" s="8"/>
      <c r="G73" s="8"/>
      <c r="N73" s="8"/>
      <c r="O73" s="8"/>
      <c r="Q73" s="8"/>
      <c r="R73" s="235"/>
      <c r="S73" s="235"/>
      <c r="U73" s="8"/>
      <c r="V73" s="8"/>
      <c r="W73" s="8"/>
      <c r="X73" s="8"/>
      <c r="Y73" s="225"/>
      <c r="AA73" s="236" t="s">
        <v>1392</v>
      </c>
      <c r="AB73" s="237" t="s">
        <v>1393</v>
      </c>
      <c r="AC73" s="235"/>
      <c r="AD73" s="235"/>
      <c r="AE73" s="235"/>
    </row>
    <row r="74" spans="2:32" s="117" customFormat="1">
      <c r="B74" s="86"/>
      <c r="C74" s="86"/>
      <c r="D74" s="86"/>
      <c r="F74" s="8"/>
      <c r="G74" s="8"/>
      <c r="N74" s="8"/>
      <c r="O74" s="8"/>
      <c r="R74" s="235"/>
      <c r="S74" s="235"/>
      <c r="U74" s="8"/>
      <c r="V74" s="8"/>
      <c r="W74" s="8"/>
      <c r="X74" s="8"/>
      <c r="Y74" s="225"/>
      <c r="Z74" s="8"/>
      <c r="AA74" s="236" t="s">
        <v>1333</v>
      </c>
      <c r="AB74" s="237" t="s">
        <v>1334</v>
      </c>
      <c r="AC74" s="235"/>
      <c r="AD74" s="235"/>
      <c r="AE74" s="235"/>
    </row>
    <row r="75" spans="2:32">
      <c r="Q75" s="117"/>
      <c r="T75" s="117"/>
      <c r="AA75" s="236" t="s">
        <v>1486</v>
      </c>
      <c r="AB75" s="237" t="s">
        <v>1487</v>
      </c>
      <c r="AC75" s="235"/>
      <c r="AD75" s="235"/>
      <c r="AE75" s="235"/>
      <c r="AF75" s="117"/>
    </row>
    <row r="76" spans="2:32">
      <c r="Q76" s="117"/>
      <c r="AA76" s="236" t="s">
        <v>1470</v>
      </c>
      <c r="AB76" s="237" t="s">
        <v>1471</v>
      </c>
      <c r="AC76" s="235"/>
      <c r="AD76" s="235"/>
      <c r="AE76" s="235"/>
    </row>
    <row r="77" spans="2:32">
      <c r="AA77" s="236" t="s">
        <v>506</v>
      </c>
      <c r="AB77" s="237" t="s">
        <v>507</v>
      </c>
      <c r="AC77" s="235"/>
      <c r="AD77" s="235"/>
      <c r="AE77" s="235"/>
    </row>
    <row r="78" spans="2:32">
      <c r="AA78" s="236" t="s">
        <v>1317</v>
      </c>
      <c r="AB78" s="237" t="s">
        <v>1318</v>
      </c>
      <c r="AC78" s="235"/>
      <c r="AD78" s="235"/>
      <c r="AE78" s="235"/>
    </row>
    <row r="79" spans="2:32">
      <c r="AA79" s="236" t="s">
        <v>1188</v>
      </c>
      <c r="AB79" s="237" t="s">
        <v>1189</v>
      </c>
      <c r="AC79" s="235"/>
      <c r="AD79" s="235"/>
      <c r="AE79" s="235"/>
    </row>
    <row r="80" spans="2:32">
      <c r="AA80" s="236" t="s">
        <v>814</v>
      </c>
      <c r="AB80" s="237" t="s">
        <v>815</v>
      </c>
      <c r="AC80" s="235"/>
      <c r="AD80" s="235"/>
      <c r="AE80" s="235"/>
    </row>
    <row r="81" spans="6:31">
      <c r="N81" s="117"/>
      <c r="O81" s="117"/>
      <c r="AA81" s="236" t="s">
        <v>1190</v>
      </c>
      <c r="AB81" s="237" t="s">
        <v>1191</v>
      </c>
      <c r="AC81" s="235"/>
      <c r="AD81" s="235"/>
      <c r="AE81" s="235"/>
    </row>
    <row r="82" spans="6:31">
      <c r="N82" s="117"/>
      <c r="O82" s="117"/>
      <c r="AA82" s="236" t="s">
        <v>1232</v>
      </c>
      <c r="AB82" s="237" t="s">
        <v>1253</v>
      </c>
      <c r="AC82" s="235"/>
      <c r="AD82" s="235"/>
      <c r="AE82" s="235"/>
    </row>
    <row r="83" spans="6:31">
      <c r="N83" s="117"/>
      <c r="O83" s="117"/>
      <c r="AA83" s="236" t="s">
        <v>1192</v>
      </c>
      <c r="AB83" s="237" t="s">
        <v>1193</v>
      </c>
      <c r="AC83" s="235"/>
      <c r="AD83" s="235"/>
      <c r="AE83" s="235"/>
    </row>
    <row r="84" spans="6:31">
      <c r="AA84" s="236" t="s">
        <v>1431</v>
      </c>
      <c r="AB84" s="237" t="s">
        <v>1432</v>
      </c>
      <c r="AC84" s="235"/>
      <c r="AD84" s="235"/>
      <c r="AE84" s="235"/>
    </row>
    <row r="85" spans="6:31">
      <c r="AA85" s="236" t="s">
        <v>1396</v>
      </c>
      <c r="AB85" s="237" t="s">
        <v>1397</v>
      </c>
      <c r="AC85" s="235"/>
      <c r="AD85" s="235"/>
      <c r="AE85" s="235"/>
    </row>
    <row r="86" spans="6:31">
      <c r="U86" s="117"/>
      <c r="V86" s="117"/>
      <c r="AA86" s="236" t="s">
        <v>508</v>
      </c>
      <c r="AB86" s="237" t="s">
        <v>509</v>
      </c>
      <c r="AC86" s="235"/>
      <c r="AD86" s="235"/>
      <c r="AE86" s="235"/>
    </row>
    <row r="87" spans="6:31">
      <c r="U87" s="117"/>
      <c r="V87" s="117"/>
      <c r="AA87" s="236" t="s">
        <v>107</v>
      </c>
      <c r="AB87" s="237" t="s">
        <v>1194</v>
      </c>
      <c r="AC87" s="235"/>
      <c r="AD87" s="235"/>
      <c r="AE87" s="235"/>
    </row>
    <row r="88" spans="6:31">
      <c r="U88" s="117"/>
      <c r="V88" s="117"/>
      <c r="AA88" s="236" t="s">
        <v>600</v>
      </c>
      <c r="AB88" s="237" t="s">
        <v>601</v>
      </c>
      <c r="AC88" s="235"/>
      <c r="AD88" s="235"/>
      <c r="AE88" s="235"/>
    </row>
    <row r="89" spans="6:31">
      <c r="AA89" s="236" t="s">
        <v>1195</v>
      </c>
      <c r="AB89" s="237" t="s">
        <v>1196</v>
      </c>
      <c r="AC89" s="235"/>
      <c r="AD89" s="235"/>
      <c r="AE89" s="235"/>
    </row>
    <row r="90" spans="6:31">
      <c r="AA90" s="236" t="s">
        <v>1313</v>
      </c>
      <c r="AB90" s="237" t="s">
        <v>1314</v>
      </c>
      <c r="AC90" s="235"/>
      <c r="AD90" s="235"/>
      <c r="AE90" s="235"/>
    </row>
    <row r="91" spans="6:31">
      <c r="AA91" s="236" t="s">
        <v>1406</v>
      </c>
      <c r="AB91" s="237" t="s">
        <v>1407</v>
      </c>
      <c r="AC91" s="235"/>
      <c r="AD91" s="235"/>
      <c r="AE91" s="235"/>
    </row>
    <row r="92" spans="6:31">
      <c r="AA92" s="236" t="s">
        <v>1364</v>
      </c>
      <c r="AB92" s="237" t="s">
        <v>1371</v>
      </c>
      <c r="AC92" s="235"/>
      <c r="AD92" s="235"/>
      <c r="AE92" s="235"/>
    </row>
    <row r="93" spans="6:31">
      <c r="F93" s="117"/>
      <c r="G93" s="117"/>
      <c r="AA93" s="236" t="s">
        <v>834</v>
      </c>
      <c r="AB93" s="237" t="s">
        <v>835</v>
      </c>
      <c r="AC93" s="235"/>
      <c r="AD93" s="235"/>
      <c r="AE93" s="235"/>
    </row>
    <row r="94" spans="6:31">
      <c r="F94" s="117"/>
      <c r="G94" s="117"/>
      <c r="AA94" s="236" t="s">
        <v>1197</v>
      </c>
      <c r="AB94" s="237" t="s">
        <v>1198</v>
      </c>
      <c r="AC94" s="235"/>
      <c r="AD94" s="235"/>
      <c r="AE94" s="235"/>
    </row>
    <row r="95" spans="6:31">
      <c r="F95" s="117"/>
      <c r="G95" s="117"/>
      <c r="AA95" s="236" t="s">
        <v>1199</v>
      </c>
      <c r="AB95" s="237" t="s">
        <v>1200</v>
      </c>
      <c r="AC95" s="235"/>
      <c r="AD95" s="235"/>
      <c r="AE95" s="235"/>
    </row>
    <row r="96" spans="6:31">
      <c r="AA96" s="236" t="s">
        <v>1272</v>
      </c>
      <c r="AB96" s="237" t="s">
        <v>1273</v>
      </c>
      <c r="AC96" s="235"/>
      <c r="AD96" s="235"/>
      <c r="AE96" s="235"/>
    </row>
    <row r="97" spans="27:31">
      <c r="AA97" s="236" t="s">
        <v>1402</v>
      </c>
      <c r="AB97" s="237" t="s">
        <v>1403</v>
      </c>
      <c r="AC97" s="235"/>
      <c r="AD97" s="235"/>
      <c r="AE97" s="235"/>
    </row>
    <row r="98" spans="27:31">
      <c r="AA98" s="236" t="s">
        <v>1795</v>
      </c>
      <c r="AB98" s="237" t="s">
        <v>1796</v>
      </c>
      <c r="AC98" s="235"/>
      <c r="AD98" s="235"/>
      <c r="AE98" s="235"/>
    </row>
    <row r="99" spans="27:31">
      <c r="AA99" s="236" t="s">
        <v>510</v>
      </c>
      <c r="AB99" s="237" t="s">
        <v>511</v>
      </c>
      <c r="AC99" s="235"/>
      <c r="AD99" s="235"/>
      <c r="AE99" s="235"/>
    </row>
    <row r="100" spans="27:31">
      <c r="AA100" s="236" t="s">
        <v>466</v>
      </c>
      <c r="AB100" s="237" t="s">
        <v>298</v>
      </c>
      <c r="AC100" s="235"/>
      <c r="AD100" s="235"/>
      <c r="AE100" s="235"/>
    </row>
    <row r="101" spans="27:31">
      <c r="AA101" s="236" t="s">
        <v>1753</v>
      </c>
      <c r="AB101" s="237" t="s">
        <v>1754</v>
      </c>
      <c r="AC101" s="235"/>
      <c r="AD101" s="235"/>
      <c r="AE101" s="235"/>
    </row>
    <row r="102" spans="27:31">
      <c r="AA102" s="236" t="s">
        <v>1694</v>
      </c>
      <c r="AB102" s="237" t="s">
        <v>1695</v>
      </c>
      <c r="AC102" s="235"/>
      <c r="AD102" s="235"/>
      <c r="AE102" s="235"/>
    </row>
    <row r="103" spans="27:31">
      <c r="AA103" s="236" t="s">
        <v>1456</v>
      </c>
      <c r="AB103" s="237" t="s">
        <v>1457</v>
      </c>
      <c r="AC103" s="235"/>
      <c r="AD103" s="235"/>
      <c r="AE103" s="235"/>
    </row>
    <row r="104" spans="27:31">
      <c r="AA104" s="236" t="s">
        <v>1201</v>
      </c>
      <c r="AB104" s="237" t="s">
        <v>1202</v>
      </c>
      <c r="AC104" s="235"/>
      <c r="AD104" s="235"/>
      <c r="AE104" s="235"/>
    </row>
    <row r="105" spans="27:31">
      <c r="AA105" s="236" t="s">
        <v>1096</v>
      </c>
      <c r="AB105" s="237" t="s">
        <v>1095</v>
      </c>
      <c r="AC105" s="235"/>
      <c r="AD105" s="235"/>
      <c r="AE105" s="235"/>
    </row>
    <row r="106" spans="27:31">
      <c r="AA106" s="236" t="s">
        <v>512</v>
      </c>
      <c r="AB106" s="237" t="s">
        <v>513</v>
      </c>
      <c r="AC106" s="235"/>
      <c r="AD106" s="235"/>
      <c r="AE106" s="235"/>
    </row>
    <row r="107" spans="27:31">
      <c r="AA107" s="236" t="s">
        <v>1404</v>
      </c>
      <c r="AB107" s="237" t="s">
        <v>1405</v>
      </c>
      <c r="AC107" s="235"/>
      <c r="AD107" s="235"/>
      <c r="AE107" s="235"/>
    </row>
    <row r="108" spans="27:31">
      <c r="AA108" s="236" t="s">
        <v>1442</v>
      </c>
      <c r="AB108" s="237" t="s">
        <v>1443</v>
      </c>
      <c r="AC108" s="235"/>
      <c r="AD108" s="235"/>
      <c r="AE108" s="235"/>
    </row>
    <row r="109" spans="27:31">
      <c r="AA109" s="236" t="s">
        <v>1365</v>
      </c>
      <c r="AB109" s="237" t="s">
        <v>1366</v>
      </c>
      <c r="AC109" s="235"/>
      <c r="AD109" s="235"/>
      <c r="AE109" s="235"/>
    </row>
    <row r="110" spans="27:31">
      <c r="AA110" s="236" t="s">
        <v>1609</v>
      </c>
      <c r="AB110" s="237" t="s">
        <v>1610</v>
      </c>
      <c r="AC110" s="235"/>
      <c r="AD110" s="235"/>
      <c r="AE110" s="235"/>
    </row>
    <row r="111" spans="27:31">
      <c r="AA111" s="236" t="s">
        <v>1541</v>
      </c>
      <c r="AB111" s="237" t="s">
        <v>1542</v>
      </c>
      <c r="AC111" s="235"/>
      <c r="AD111" s="235"/>
      <c r="AE111" s="235"/>
    </row>
    <row r="112" spans="27:31">
      <c r="AA112" s="236" t="s">
        <v>1490</v>
      </c>
      <c r="AB112" s="237" t="s">
        <v>1490</v>
      </c>
      <c r="AC112" s="235"/>
      <c r="AD112" s="235"/>
      <c r="AE112" s="235"/>
    </row>
    <row r="113" spans="27:31">
      <c r="AA113" s="236" t="s">
        <v>1509</v>
      </c>
      <c r="AB113" s="237" t="s">
        <v>1510</v>
      </c>
      <c r="AC113" s="235"/>
      <c r="AD113" s="235"/>
      <c r="AE113" s="235"/>
    </row>
    <row r="114" spans="27:31">
      <c r="AA114" s="236" t="s">
        <v>514</v>
      </c>
      <c r="AB114" s="237" t="s">
        <v>119</v>
      </c>
      <c r="AC114" s="235"/>
      <c r="AD114" s="235"/>
      <c r="AE114" s="235"/>
    </row>
    <row r="115" spans="27:31">
      <c r="AA115" s="236" t="s">
        <v>515</v>
      </c>
      <c r="AB115" s="237" t="s">
        <v>516</v>
      </c>
      <c r="AC115" s="235"/>
      <c r="AD115" s="235"/>
      <c r="AE115" s="235"/>
    </row>
    <row r="116" spans="27:31">
      <c r="AA116" s="236" t="s">
        <v>517</v>
      </c>
      <c r="AB116" s="237" t="s">
        <v>518</v>
      </c>
      <c r="AC116" s="235"/>
      <c r="AD116" s="235"/>
      <c r="AE116" s="235"/>
    </row>
    <row r="117" spans="27:31">
      <c r="AA117" s="236" t="s">
        <v>1386</v>
      </c>
      <c r="AB117" s="237" t="s">
        <v>1387</v>
      </c>
      <c r="AC117" s="235"/>
      <c r="AD117" s="235"/>
      <c r="AE117" s="235"/>
    </row>
    <row r="118" spans="27:31">
      <c r="AA118" s="236" t="s">
        <v>1491</v>
      </c>
      <c r="AB118" s="237" t="s">
        <v>1492</v>
      </c>
      <c r="AC118" s="235"/>
      <c r="AD118" s="235"/>
      <c r="AE118" s="235"/>
    </row>
    <row r="119" spans="27:31">
      <c r="AA119" s="236" t="s">
        <v>1384</v>
      </c>
      <c r="AB119" s="237" t="s">
        <v>1385</v>
      </c>
      <c r="AC119" s="235"/>
      <c r="AD119" s="235"/>
      <c r="AE119" s="235"/>
    </row>
    <row r="120" spans="27:31">
      <c r="AA120" s="236" t="s">
        <v>1203</v>
      </c>
      <c r="AB120" s="237" t="s">
        <v>1204</v>
      </c>
      <c r="AC120" s="235"/>
      <c r="AD120" s="235"/>
      <c r="AE120" s="235"/>
    </row>
    <row r="121" spans="27:31">
      <c r="AA121" s="236" t="s">
        <v>1156</v>
      </c>
      <c r="AB121" s="237" t="s">
        <v>1155</v>
      </c>
      <c r="AC121" s="235"/>
      <c r="AD121" s="235"/>
      <c r="AE121" s="235"/>
    </row>
    <row r="122" spans="27:31">
      <c r="AA122" s="236" t="s">
        <v>755</v>
      </c>
      <c r="AB122" s="237" t="s">
        <v>485</v>
      </c>
      <c r="AC122" s="235"/>
      <c r="AD122" s="235"/>
      <c r="AE122" s="235"/>
    </row>
    <row r="123" spans="27:31">
      <c r="AA123" s="236" t="s">
        <v>754</v>
      </c>
      <c r="AB123" s="237" t="s">
        <v>484</v>
      </c>
      <c r="AC123" s="235"/>
      <c r="AD123" s="235"/>
      <c r="AE123" s="235"/>
    </row>
    <row r="124" spans="27:31">
      <c r="AA124" s="236" t="s">
        <v>1341</v>
      </c>
      <c r="AB124" s="237" t="s">
        <v>1342</v>
      </c>
      <c r="AC124" s="235"/>
      <c r="AD124" s="235"/>
      <c r="AE124" s="235"/>
    </row>
    <row r="125" spans="27:31">
      <c r="AA125" s="236" t="s">
        <v>1101</v>
      </c>
      <c r="AB125" s="237" t="s">
        <v>1102</v>
      </c>
      <c r="AC125" s="235"/>
      <c r="AD125" s="235"/>
      <c r="AE125" s="235"/>
    </row>
    <row r="126" spans="27:31">
      <c r="AA126" s="236" t="s">
        <v>1205</v>
      </c>
      <c r="AB126" s="237" t="s">
        <v>1206</v>
      </c>
      <c r="AC126" s="235"/>
      <c r="AD126" s="235"/>
      <c r="AE126" s="235"/>
    </row>
    <row r="127" spans="27:31">
      <c r="AA127" s="236" t="s">
        <v>1791</v>
      </c>
      <c r="AB127" s="237" t="s">
        <v>1792</v>
      </c>
      <c r="AC127" s="235"/>
      <c r="AD127" s="235"/>
      <c r="AE127" s="235"/>
    </row>
    <row r="128" spans="27:31">
      <c r="AA128" s="236" t="s">
        <v>1740</v>
      </c>
      <c r="AB128" s="237" t="s">
        <v>1741</v>
      </c>
      <c r="AC128" s="235"/>
      <c r="AD128" s="235"/>
      <c r="AE128" s="235"/>
    </row>
    <row r="129" spans="27:31">
      <c r="AA129" s="236" t="s">
        <v>1382</v>
      </c>
      <c r="AB129" s="237" t="s">
        <v>1383</v>
      </c>
      <c r="AC129" s="235"/>
      <c r="AD129" s="235"/>
      <c r="AE129" s="235"/>
    </row>
    <row r="130" spans="27:31">
      <c r="AA130" s="236" t="s">
        <v>1425</v>
      </c>
      <c r="AB130" s="237" t="s">
        <v>1426</v>
      </c>
      <c r="AC130" s="235"/>
      <c r="AD130" s="235"/>
      <c r="AE130" s="235"/>
    </row>
    <row r="131" spans="27:31">
      <c r="AA131" s="236" t="s">
        <v>1369</v>
      </c>
      <c r="AB131" s="237" t="s">
        <v>1370</v>
      </c>
      <c r="AC131" s="235"/>
      <c r="AD131" s="235"/>
      <c r="AE131" s="235"/>
    </row>
    <row r="132" spans="27:31">
      <c r="AA132" s="236" t="s">
        <v>1207</v>
      </c>
      <c r="AB132" s="237" t="s">
        <v>1208</v>
      </c>
      <c r="AC132" s="235"/>
      <c r="AD132" s="235"/>
      <c r="AE132" s="235"/>
    </row>
    <row r="133" spans="27:31">
      <c r="AA133" s="236" t="s">
        <v>140</v>
      </c>
      <c r="AB133" s="237" t="s">
        <v>141</v>
      </c>
      <c r="AC133" s="235"/>
      <c r="AD133" s="235"/>
      <c r="AE133" s="235"/>
    </row>
    <row r="134" spans="27:31">
      <c r="AA134" s="236" t="s">
        <v>1592</v>
      </c>
      <c r="AB134" s="237" t="s">
        <v>1593</v>
      </c>
      <c r="AC134" s="235"/>
      <c r="AD134" s="235"/>
      <c r="AE134" s="235"/>
    </row>
    <row r="135" spans="27:31">
      <c r="AA135" s="236" t="s">
        <v>1398</v>
      </c>
      <c r="AB135" s="237" t="s">
        <v>1399</v>
      </c>
      <c r="AC135" s="235"/>
      <c r="AD135" s="235"/>
      <c r="AE135" s="235"/>
    </row>
    <row r="136" spans="27:31">
      <c r="AA136" s="236" t="s">
        <v>1400</v>
      </c>
      <c r="AB136" s="237" t="s">
        <v>1401</v>
      </c>
      <c r="AC136" s="235"/>
      <c r="AD136" s="235"/>
      <c r="AE136" s="235"/>
    </row>
    <row r="137" spans="27:31">
      <c r="AA137" s="236" t="s">
        <v>831</v>
      </c>
      <c r="AB137" s="237" t="s">
        <v>147</v>
      </c>
      <c r="AC137" s="235"/>
      <c r="AD137" s="235"/>
      <c r="AE137" s="235"/>
    </row>
    <row r="138" spans="27:31">
      <c r="AA138" s="236" t="s">
        <v>1503</v>
      </c>
      <c r="AB138" s="237" t="s">
        <v>1504</v>
      </c>
      <c r="AC138" s="235"/>
      <c r="AD138" s="235"/>
      <c r="AE138" s="235"/>
    </row>
    <row r="139" spans="27:31">
      <c r="AA139" s="236" t="s">
        <v>1257</v>
      </c>
      <c r="AB139" s="237" t="s">
        <v>1258</v>
      </c>
      <c r="AC139" s="235"/>
      <c r="AD139" s="235"/>
      <c r="AE139" s="235"/>
    </row>
    <row r="140" spans="27:31">
      <c r="AA140" s="236" t="s">
        <v>149</v>
      </c>
      <c r="AB140" s="237" t="s">
        <v>150</v>
      </c>
      <c r="AC140" s="235"/>
      <c r="AD140" s="235"/>
      <c r="AE140" s="235"/>
    </row>
    <row r="141" spans="27:31">
      <c r="AA141" s="236" t="s">
        <v>597</v>
      </c>
      <c r="AB141" s="237" t="s">
        <v>596</v>
      </c>
      <c r="AC141" s="235"/>
      <c r="AD141" s="235"/>
      <c r="AE141" s="235"/>
    </row>
    <row r="142" spans="27:31">
      <c r="AA142" s="236" t="s">
        <v>1335</v>
      </c>
      <c r="AB142" s="237" t="s">
        <v>1336</v>
      </c>
      <c r="AC142" s="235"/>
      <c r="AD142" s="235"/>
      <c r="AE142" s="235"/>
    </row>
    <row r="143" spans="27:31">
      <c r="AA143" s="236" t="s">
        <v>1643</v>
      </c>
      <c r="AB143" s="237" t="s">
        <v>1293</v>
      </c>
      <c r="AC143" s="235"/>
      <c r="AD143" s="235"/>
      <c r="AE143" s="235"/>
    </row>
    <row r="144" spans="27:31">
      <c r="AA144" s="236" t="s">
        <v>1209</v>
      </c>
      <c r="AB144" s="237" t="s">
        <v>1210</v>
      </c>
      <c r="AC144" s="235"/>
      <c r="AD144" s="235"/>
      <c r="AE144" s="235"/>
    </row>
    <row r="145" spans="27:31">
      <c r="AA145" s="236" t="s">
        <v>1345</v>
      </c>
      <c r="AB145" s="237" t="s">
        <v>1346</v>
      </c>
      <c r="AC145" s="235"/>
      <c r="AD145" s="235"/>
      <c r="AE145" s="235"/>
    </row>
    <row r="146" spans="27:31">
      <c r="AA146" s="236" t="s">
        <v>1692</v>
      </c>
      <c r="AB146" s="237" t="s">
        <v>1693</v>
      </c>
      <c r="AC146" s="235"/>
      <c r="AD146" s="235"/>
      <c r="AE146" s="235"/>
    </row>
    <row r="147" spans="27:31">
      <c r="AA147" s="236" t="s">
        <v>1543</v>
      </c>
      <c r="AB147" s="237" t="s">
        <v>1544</v>
      </c>
      <c r="AC147" s="235"/>
      <c r="AD147" s="235"/>
      <c r="AE147" s="235"/>
    </row>
    <row r="148" spans="27:31">
      <c r="AA148" s="236" t="s">
        <v>1458</v>
      </c>
      <c r="AB148" s="237" t="s">
        <v>1459</v>
      </c>
      <c r="AC148" s="235"/>
      <c r="AD148" s="235"/>
      <c r="AE148" s="235"/>
    </row>
    <row r="149" spans="27:31">
      <c r="AA149" s="236" t="s">
        <v>1311</v>
      </c>
      <c r="AB149" s="237" t="s">
        <v>1312</v>
      </c>
      <c r="AC149" s="235"/>
      <c r="AD149" s="235"/>
      <c r="AE149" s="235"/>
    </row>
    <row r="150" spans="27:31">
      <c r="AA150" s="236" t="s">
        <v>1545</v>
      </c>
      <c r="AB150" s="237" t="s">
        <v>1546</v>
      </c>
      <c r="AC150" s="235"/>
      <c r="AD150" s="235"/>
      <c r="AE150" s="235"/>
    </row>
    <row r="151" spans="27:31">
      <c r="AA151" s="236" t="s">
        <v>1070</v>
      </c>
      <c r="AB151" s="237" t="s">
        <v>1071</v>
      </c>
      <c r="AC151" s="235"/>
      <c r="AD151" s="235"/>
      <c r="AE151" s="235"/>
    </row>
    <row r="152" spans="27:31">
      <c r="AA152" s="236" t="s">
        <v>159</v>
      </c>
      <c r="AB152" s="237" t="s">
        <v>160</v>
      </c>
      <c r="AC152" s="235"/>
      <c r="AD152" s="235"/>
      <c r="AE152" s="235"/>
    </row>
    <row r="153" spans="27:31">
      <c r="AA153" s="236" t="s">
        <v>162</v>
      </c>
      <c r="AB153" s="237" t="s">
        <v>1267</v>
      </c>
      <c r="AC153" s="235"/>
      <c r="AD153" s="235"/>
      <c r="AE153" s="235"/>
    </row>
    <row r="154" spans="27:31">
      <c r="AA154" s="236" t="s">
        <v>1235</v>
      </c>
      <c r="AB154" s="237" t="s">
        <v>1236</v>
      </c>
      <c r="AC154" s="235"/>
      <c r="AD154" s="235"/>
      <c r="AE154" s="235"/>
    </row>
    <row r="155" spans="27:31">
      <c r="AA155" s="236" t="s">
        <v>1448</v>
      </c>
      <c r="AB155" s="237" t="s">
        <v>1449</v>
      </c>
      <c r="AC155" s="235"/>
      <c r="AD155" s="235"/>
      <c r="AE155" s="235"/>
    </row>
    <row r="156" spans="27:31">
      <c r="AA156" s="236" t="s">
        <v>164</v>
      </c>
      <c r="AB156" s="237" t="s">
        <v>519</v>
      </c>
      <c r="AC156" s="235"/>
      <c r="AD156" s="235"/>
      <c r="AE156" s="235"/>
    </row>
    <row r="157" spans="27:31">
      <c r="AA157" s="236" t="s">
        <v>1211</v>
      </c>
      <c r="AB157" s="237" t="s">
        <v>1212</v>
      </c>
      <c r="AC157" s="235"/>
      <c r="AD157" s="235"/>
      <c r="AE157" s="235"/>
    </row>
    <row r="158" spans="27:31">
      <c r="AA158" s="236" t="s">
        <v>1270</v>
      </c>
      <c r="AB158" s="237" t="s">
        <v>1271</v>
      </c>
      <c r="AC158" s="235"/>
      <c r="AD158" s="235"/>
      <c r="AE158" s="235"/>
    </row>
    <row r="159" spans="27:31">
      <c r="AA159" s="236" t="s">
        <v>467</v>
      </c>
      <c r="AB159" s="237" t="s">
        <v>169</v>
      </c>
      <c r="AC159" s="235"/>
      <c r="AD159" s="235"/>
      <c r="AE159" s="235"/>
    </row>
    <row r="160" spans="27:31">
      <c r="AA160" s="236" t="s">
        <v>1505</v>
      </c>
      <c r="AB160" s="237" t="s">
        <v>1506</v>
      </c>
      <c r="AC160" s="235"/>
      <c r="AD160" s="235"/>
      <c r="AE160" s="235"/>
    </row>
    <row r="161" spans="27:31">
      <c r="AA161" s="236" t="s">
        <v>1213</v>
      </c>
      <c r="AB161" s="237" t="s">
        <v>1214</v>
      </c>
      <c r="AC161" s="235"/>
      <c r="AD161" s="235"/>
      <c r="AE161" s="235"/>
    </row>
    <row r="162" spans="27:31">
      <c r="AA162" s="236" t="s">
        <v>1390</v>
      </c>
      <c r="AB162" s="237" t="s">
        <v>1391</v>
      </c>
      <c r="AC162" s="235"/>
      <c r="AD162" s="235"/>
      <c r="AE162" s="235"/>
    </row>
    <row r="163" spans="27:31">
      <c r="AA163" s="236" t="s">
        <v>1166</v>
      </c>
      <c r="AB163" s="237" t="s">
        <v>1167</v>
      </c>
      <c r="AC163" s="235"/>
      <c r="AD163" s="235"/>
      <c r="AE163" s="235"/>
    </row>
    <row r="164" spans="27:31">
      <c r="AA164" s="236" t="s">
        <v>1547</v>
      </c>
      <c r="AB164" s="237" t="s">
        <v>1548</v>
      </c>
      <c r="AC164" s="235"/>
      <c r="AD164" s="235"/>
      <c r="AE164" s="235"/>
    </row>
    <row r="165" spans="27:31">
      <c r="AA165" s="236" t="s">
        <v>1321</v>
      </c>
      <c r="AB165" s="237" t="s">
        <v>1322</v>
      </c>
      <c r="AC165" s="235"/>
      <c r="AD165" s="235"/>
      <c r="AE165" s="235"/>
    </row>
    <row r="166" spans="27:31">
      <c r="AA166" s="236" t="s">
        <v>752</v>
      </c>
      <c r="AB166" s="237" t="s">
        <v>753</v>
      </c>
      <c r="AC166" s="235"/>
      <c r="AD166" s="235"/>
      <c r="AE166" s="235"/>
    </row>
    <row r="167" spans="27:31">
      <c r="AA167" s="236" t="s">
        <v>520</v>
      </c>
      <c r="AB167" s="237" t="s">
        <v>521</v>
      </c>
      <c r="AC167" s="235"/>
      <c r="AD167" s="235"/>
      <c r="AE167" s="235"/>
    </row>
    <row r="168" spans="27:31">
      <c r="AA168" s="236" t="s">
        <v>522</v>
      </c>
      <c r="AB168" s="237" t="s">
        <v>523</v>
      </c>
      <c r="AC168" s="235"/>
      <c r="AD168" s="235"/>
      <c r="AE168" s="235"/>
    </row>
    <row r="169" spans="27:31">
      <c r="AA169" s="236" t="s">
        <v>1309</v>
      </c>
      <c r="AB169" s="237" t="s">
        <v>1310</v>
      </c>
      <c r="AC169" s="235"/>
      <c r="AD169" s="235"/>
      <c r="AE169" s="235"/>
    </row>
    <row r="170" spans="27:31">
      <c r="AA170" s="236" t="s">
        <v>1215</v>
      </c>
      <c r="AB170" s="237" t="s">
        <v>1216</v>
      </c>
      <c r="AC170" s="235"/>
      <c r="AD170" s="235"/>
      <c r="AE170" s="235"/>
    </row>
    <row r="171" spans="27:31">
      <c r="AA171" s="236" t="s">
        <v>179</v>
      </c>
      <c r="AB171" s="237" t="s">
        <v>524</v>
      </c>
      <c r="AC171" s="235"/>
      <c r="AD171" s="235"/>
      <c r="AE171" s="235"/>
    </row>
    <row r="172" spans="27:31">
      <c r="AA172" s="236" t="s">
        <v>1159</v>
      </c>
      <c r="AB172" s="237" t="s">
        <v>1160</v>
      </c>
      <c r="AC172" s="235"/>
      <c r="AD172" s="235"/>
      <c r="AE172" s="235"/>
    </row>
    <row r="173" spans="27:31">
      <c r="AA173" s="236" t="s">
        <v>1501</v>
      </c>
      <c r="AB173" s="237" t="s">
        <v>1502</v>
      </c>
      <c r="AC173" s="235"/>
      <c r="AD173" s="235"/>
      <c r="AE173" s="235"/>
    </row>
    <row r="174" spans="27:31">
      <c r="AA174" s="236" t="s">
        <v>1797</v>
      </c>
      <c r="AB174" s="237" t="s">
        <v>1798</v>
      </c>
      <c r="AC174" s="235"/>
      <c r="AD174" s="235"/>
      <c r="AE174" s="235"/>
    </row>
    <row r="175" spans="27:31">
      <c r="AA175" s="236" t="s">
        <v>1627</v>
      </c>
      <c r="AB175" s="237" t="s">
        <v>1628</v>
      </c>
      <c r="AC175" s="235"/>
      <c r="AD175" s="235"/>
      <c r="AE175" s="235"/>
    </row>
    <row r="176" spans="27:31">
      <c r="AA176" s="236" t="s">
        <v>1623</v>
      </c>
      <c r="AB176" s="237" t="s">
        <v>1624</v>
      </c>
      <c r="AC176" s="235"/>
      <c r="AD176" s="235"/>
      <c r="AE176" s="235"/>
    </row>
    <row r="177" spans="27:31">
      <c r="AA177" s="236" t="s">
        <v>756</v>
      </c>
      <c r="AB177" s="237" t="s">
        <v>1221</v>
      </c>
      <c r="AC177" s="235"/>
      <c r="AD177" s="235"/>
      <c r="AE177" s="235"/>
    </row>
    <row r="178" spans="27:31">
      <c r="AA178" s="236" t="s">
        <v>455</v>
      </c>
      <c r="AB178" s="237" t="s">
        <v>193</v>
      </c>
      <c r="AC178" s="235"/>
      <c r="AD178" s="235"/>
      <c r="AE178" s="235"/>
    </row>
    <row r="179" spans="27:31">
      <c r="AA179" s="236" t="s">
        <v>1219</v>
      </c>
      <c r="AB179" s="237" t="s">
        <v>1220</v>
      </c>
      <c r="AC179" s="235"/>
      <c r="AD179" s="235"/>
      <c r="AE179" s="235"/>
    </row>
    <row r="180" spans="27:31">
      <c r="AA180" s="236" t="s">
        <v>525</v>
      </c>
      <c r="AB180" s="237" t="s">
        <v>198</v>
      </c>
      <c r="AC180" s="235"/>
      <c r="AD180" s="235"/>
      <c r="AE180" s="235"/>
    </row>
    <row r="181" spans="27:31">
      <c r="AA181" s="236" t="s">
        <v>1739</v>
      </c>
      <c r="AB181" s="237" t="s">
        <v>1738</v>
      </c>
      <c r="AC181" s="235"/>
      <c r="AD181" s="235"/>
      <c r="AE181" s="235"/>
    </row>
    <row r="182" spans="27:31">
      <c r="AA182" s="236" t="s">
        <v>453</v>
      </c>
      <c r="AB182" s="237" t="s">
        <v>25</v>
      </c>
      <c r="AC182" s="235"/>
      <c r="AD182" s="235"/>
      <c r="AE182" s="235"/>
    </row>
    <row r="183" spans="27:31">
      <c r="AA183" s="236" t="s">
        <v>1639</v>
      </c>
      <c r="AB183" s="237" t="s">
        <v>1640</v>
      </c>
      <c r="AC183" s="235"/>
      <c r="AD183" s="235"/>
      <c r="AE183" s="235"/>
    </row>
    <row r="184" spans="27:31">
      <c r="AA184" s="236" t="s">
        <v>526</v>
      </c>
      <c r="AB184" s="237" t="s">
        <v>527</v>
      </c>
      <c r="AC184" s="235"/>
      <c r="AD184" s="235"/>
      <c r="AE184" s="235"/>
    </row>
    <row r="185" spans="27:31">
      <c r="AA185" s="236" t="s">
        <v>528</v>
      </c>
      <c r="AB185" s="237" t="s">
        <v>529</v>
      </c>
      <c r="AC185" s="235"/>
      <c r="AD185" s="235"/>
      <c r="AE185" s="235"/>
    </row>
    <row r="186" spans="27:31">
      <c r="AA186" s="236" t="s">
        <v>530</v>
      </c>
      <c r="AB186" s="237" t="s">
        <v>531</v>
      </c>
      <c r="AC186" s="235"/>
      <c r="AD186" s="235"/>
      <c r="AE186" s="235"/>
    </row>
    <row r="187" spans="27:31">
      <c r="AA187" s="236" t="s">
        <v>1690</v>
      </c>
      <c r="AB187" s="237" t="s">
        <v>1691</v>
      </c>
      <c r="AC187" s="235"/>
      <c r="AD187" s="235"/>
      <c r="AE187" s="235"/>
    </row>
    <row r="188" spans="27:31">
      <c r="AA188" s="236" t="s">
        <v>1347</v>
      </c>
      <c r="AB188" s="237" t="s">
        <v>1348</v>
      </c>
      <c r="AC188" s="235"/>
      <c r="AD188" s="235"/>
      <c r="AE188" s="235"/>
    </row>
    <row r="189" spans="27:31">
      <c r="AA189" s="236" t="s">
        <v>532</v>
      </c>
      <c r="AB189" s="237" t="s">
        <v>533</v>
      </c>
      <c r="AC189" s="235"/>
      <c r="AD189" s="235"/>
      <c r="AE189" s="235"/>
    </row>
    <row r="190" spans="27:31">
      <c r="AA190" s="236" t="s">
        <v>534</v>
      </c>
      <c r="AB190" s="237" t="s">
        <v>535</v>
      </c>
      <c r="AC190" s="235"/>
      <c r="AD190" s="235"/>
      <c r="AE190" s="235"/>
    </row>
    <row r="191" spans="27:31">
      <c r="AA191" s="236" t="s">
        <v>812</v>
      </c>
      <c r="AB191" s="237" t="s">
        <v>813</v>
      </c>
      <c r="AC191" s="235"/>
      <c r="AD191" s="235"/>
      <c r="AE191" s="235"/>
    </row>
    <row r="192" spans="27:31">
      <c r="AA192" s="236" t="s">
        <v>1359</v>
      </c>
      <c r="AB192" s="237" t="s">
        <v>1360</v>
      </c>
      <c r="AC192" s="235"/>
      <c r="AD192" s="235"/>
      <c r="AE192" s="235"/>
    </row>
    <row r="193" spans="27:31">
      <c r="AA193" s="236" t="s">
        <v>1315</v>
      </c>
      <c r="AB193" s="237" t="s">
        <v>1316</v>
      </c>
      <c r="AC193" s="235"/>
      <c r="AD193" s="235"/>
      <c r="AE193" s="235"/>
    </row>
    <row r="194" spans="27:31">
      <c r="AA194" s="236" t="s">
        <v>1374</v>
      </c>
      <c r="AB194" s="237" t="s">
        <v>1375</v>
      </c>
      <c r="AC194" s="235"/>
      <c r="AD194" s="235"/>
      <c r="AE194" s="235"/>
    </row>
    <row r="195" spans="27:31">
      <c r="AA195" s="236" t="s">
        <v>536</v>
      </c>
      <c r="AB195" s="237" t="s">
        <v>580</v>
      </c>
      <c r="AC195" s="235"/>
      <c r="AD195" s="235"/>
      <c r="AE195" s="235"/>
    </row>
    <row r="196" spans="27:31">
      <c r="AA196" s="236" t="s">
        <v>1495</v>
      </c>
      <c r="AB196" s="237" t="s">
        <v>1496</v>
      </c>
      <c r="AC196" s="235"/>
      <c r="AD196" s="235"/>
      <c r="AE196" s="235"/>
    </row>
    <row r="197" spans="27:31">
      <c r="AA197" s="236" t="s">
        <v>537</v>
      </c>
      <c r="AB197" s="237" t="s">
        <v>538</v>
      </c>
      <c r="AC197" s="235"/>
      <c r="AD197" s="235"/>
      <c r="AE197" s="235"/>
    </row>
    <row r="198" spans="27:31">
      <c r="AA198" s="236" t="s">
        <v>1578</v>
      </c>
      <c r="AB198" s="237" t="s">
        <v>1579</v>
      </c>
      <c r="AC198" s="235"/>
      <c r="AD198" s="235"/>
      <c r="AE198" s="235"/>
    </row>
    <row r="199" spans="27:31">
      <c r="AA199" s="236" t="s">
        <v>581</v>
      </c>
      <c r="AB199" s="237" t="s">
        <v>539</v>
      </c>
      <c r="AC199" s="235"/>
      <c r="AD199" s="235"/>
      <c r="AE199" s="235"/>
    </row>
    <row r="200" spans="27:31">
      <c r="AA200" s="236" t="s">
        <v>540</v>
      </c>
      <c r="AB200" s="237" t="s">
        <v>541</v>
      </c>
      <c r="AC200" s="235"/>
      <c r="AD200" s="235"/>
      <c r="AE200" s="235"/>
    </row>
    <row r="201" spans="27:31">
      <c r="AA201" s="236" t="s">
        <v>1073</v>
      </c>
      <c r="AB201" s="237" t="s">
        <v>1074</v>
      </c>
      <c r="AC201" s="235"/>
      <c r="AD201" s="235"/>
      <c r="AE201" s="235"/>
    </row>
    <row r="202" spans="27:31">
      <c r="AA202" s="236" t="s">
        <v>542</v>
      </c>
      <c r="AB202" s="237" t="s">
        <v>582</v>
      </c>
      <c r="AC202" s="235"/>
      <c r="AD202" s="235"/>
      <c r="AE202" s="235"/>
    </row>
    <row r="203" spans="27:31">
      <c r="AA203" s="236" t="s">
        <v>1460</v>
      </c>
      <c r="AB203" s="237" t="s">
        <v>1461</v>
      </c>
      <c r="AC203" s="235"/>
      <c r="AD203" s="235"/>
      <c r="AE203" s="235"/>
    </row>
    <row r="204" spans="27:31">
      <c r="AA204" s="236" t="s">
        <v>1222</v>
      </c>
      <c r="AB204" s="237" t="s">
        <v>1223</v>
      </c>
      <c r="AC204" s="235"/>
      <c r="AD204" s="235"/>
      <c r="AE204" s="235"/>
    </row>
    <row r="205" spans="27:31">
      <c r="AA205" s="236" t="s">
        <v>543</v>
      </c>
      <c r="AB205" s="237" t="s">
        <v>544</v>
      </c>
      <c r="AC205" s="235"/>
      <c r="AD205" s="235"/>
      <c r="AE205" s="235"/>
    </row>
    <row r="206" spans="27:31">
      <c r="AA206" s="236" t="s">
        <v>598</v>
      </c>
      <c r="AB206" s="237" t="s">
        <v>599</v>
      </c>
      <c r="AC206" s="235"/>
      <c r="AD206" s="235"/>
      <c r="AE206" s="235"/>
    </row>
    <row r="207" spans="27:31">
      <c r="AA207" s="236" t="s">
        <v>1444</v>
      </c>
      <c r="AB207" s="237" t="s">
        <v>1445</v>
      </c>
      <c r="AC207" s="235"/>
      <c r="AD207" s="235"/>
      <c r="AE207" s="235"/>
    </row>
    <row r="208" spans="27:31">
      <c r="AA208" s="236" t="s">
        <v>583</v>
      </c>
      <c r="AB208" s="237" t="s">
        <v>584</v>
      </c>
      <c r="AC208" s="235"/>
      <c r="AD208" s="235"/>
      <c r="AE208" s="235"/>
    </row>
    <row r="209" spans="27:31">
      <c r="AA209" s="236" t="s">
        <v>545</v>
      </c>
      <c r="AB209" s="237" t="s">
        <v>546</v>
      </c>
      <c r="AC209" s="235"/>
      <c r="AD209" s="235"/>
      <c r="AE209" s="235"/>
    </row>
    <row r="210" spans="27:31">
      <c r="AA210" s="236" t="s">
        <v>1224</v>
      </c>
      <c r="AB210" s="237" t="s">
        <v>1225</v>
      </c>
      <c r="AC210" s="235"/>
      <c r="AD210" s="235"/>
      <c r="AE210" s="235"/>
    </row>
    <row r="211" spans="27:31">
      <c r="AA211" s="236" t="s">
        <v>209</v>
      </c>
      <c r="AB211" s="237" t="s">
        <v>26</v>
      </c>
      <c r="AC211" s="235"/>
      <c r="AD211" s="235"/>
      <c r="AE211" s="235"/>
    </row>
    <row r="212" spans="27:31">
      <c r="AA212" s="236" t="s">
        <v>547</v>
      </c>
      <c r="AB212" s="237" t="s">
        <v>548</v>
      </c>
      <c r="AC212" s="235"/>
      <c r="AD212" s="235"/>
      <c r="AE212" s="235"/>
    </row>
    <row r="213" spans="27:31">
      <c r="AA213" s="236" t="s">
        <v>549</v>
      </c>
      <c r="AB213" s="237" t="s">
        <v>585</v>
      </c>
      <c r="AC213" s="235"/>
      <c r="AD213" s="235"/>
      <c r="AE213" s="235"/>
    </row>
    <row r="214" spans="27:31">
      <c r="AA214" s="236" t="s">
        <v>550</v>
      </c>
      <c r="AB214" s="237" t="s">
        <v>586</v>
      </c>
      <c r="AC214" s="235"/>
      <c r="AD214" s="235"/>
      <c r="AE214" s="235"/>
    </row>
    <row r="215" spans="27:31">
      <c r="AA215" s="236" t="s">
        <v>1217</v>
      </c>
      <c r="AB215" s="237" t="s">
        <v>1218</v>
      </c>
      <c r="AC215" s="235"/>
      <c r="AD215" s="235"/>
      <c r="AE215" s="235"/>
    </row>
    <row r="216" spans="27:31">
      <c r="AA216" s="236" t="s">
        <v>551</v>
      </c>
      <c r="AB216" s="237" t="s">
        <v>587</v>
      </c>
      <c r="AC216" s="235"/>
      <c r="AD216" s="235"/>
      <c r="AE216" s="235"/>
    </row>
    <row r="217" spans="27:31">
      <c r="AA217" s="236" t="s">
        <v>452</v>
      </c>
      <c r="AB217" s="237" t="s">
        <v>22</v>
      </c>
      <c r="AC217" s="235"/>
      <c r="AD217" s="235"/>
      <c r="AE217" s="235"/>
    </row>
    <row r="218" spans="27:31">
      <c r="AA218" s="236" t="s">
        <v>552</v>
      </c>
      <c r="AB218" s="237" t="s">
        <v>588</v>
      </c>
      <c r="AC218" s="235"/>
      <c r="AD218" s="235"/>
      <c r="AE218" s="235"/>
    </row>
    <row r="219" spans="27:31">
      <c r="AA219" s="236" t="s">
        <v>553</v>
      </c>
      <c r="AB219" s="237" t="s">
        <v>554</v>
      </c>
      <c r="AC219" s="235"/>
      <c r="AD219" s="235"/>
      <c r="AE219" s="235"/>
    </row>
    <row r="220" spans="27:31">
      <c r="AA220" s="236" t="s">
        <v>1440</v>
      </c>
      <c r="AB220" s="237" t="s">
        <v>1441</v>
      </c>
      <c r="AC220" s="235"/>
      <c r="AD220" s="235"/>
      <c r="AE220" s="235"/>
    </row>
    <row r="221" spans="27:31">
      <c r="AA221" s="236" t="s">
        <v>1588</v>
      </c>
      <c r="AB221" s="237" t="s">
        <v>1589</v>
      </c>
      <c r="AC221" s="235"/>
      <c r="AD221" s="235"/>
      <c r="AE221" s="235"/>
    </row>
    <row r="222" spans="27:31">
      <c r="AA222" s="236" t="s">
        <v>1413</v>
      </c>
      <c r="AB222" s="237" t="s">
        <v>1414</v>
      </c>
      <c r="AC222" s="235"/>
      <c r="AD222" s="235"/>
      <c r="AE222" s="235"/>
    </row>
    <row r="223" spans="27:31">
      <c r="AA223" s="236" t="s">
        <v>1799</v>
      </c>
      <c r="AB223" s="237" t="s">
        <v>1800</v>
      </c>
      <c r="AC223" s="235"/>
      <c r="AD223" s="235"/>
      <c r="AE223" s="235"/>
    </row>
    <row r="224" spans="27:31">
      <c r="AA224" s="236" t="s">
        <v>218</v>
      </c>
      <c r="AB224" s="237" t="s">
        <v>1231</v>
      </c>
      <c r="AC224" s="235"/>
      <c r="AD224" s="235"/>
      <c r="AE224" s="235"/>
    </row>
    <row r="225" spans="27:31">
      <c r="AA225" s="236" t="s">
        <v>463</v>
      </c>
      <c r="AB225" s="237" t="s">
        <v>310</v>
      </c>
      <c r="AC225" s="235"/>
      <c r="AD225" s="235"/>
      <c r="AE225" s="235"/>
    </row>
    <row r="226" spans="27:31">
      <c r="AA226" s="236" t="s">
        <v>462</v>
      </c>
      <c r="AB226" s="237" t="s">
        <v>269</v>
      </c>
    </row>
    <row r="227" spans="27:31">
      <c r="AA227" s="236" t="s">
        <v>1137</v>
      </c>
      <c r="AB227" s="237" t="s">
        <v>1138</v>
      </c>
    </row>
    <row r="228" spans="27:31">
      <c r="AA228" s="236" t="s">
        <v>1325</v>
      </c>
      <c r="AB228" s="237" t="s">
        <v>1326</v>
      </c>
    </row>
    <row r="229" spans="27:31">
      <c r="AA229" s="236" t="s">
        <v>1480</v>
      </c>
      <c r="AB229" s="237" t="s">
        <v>1481</v>
      </c>
    </row>
    <row r="230" spans="27:31">
      <c r="AA230" s="236" t="s">
        <v>555</v>
      </c>
      <c r="AB230" s="237" t="s">
        <v>556</v>
      </c>
    </row>
    <row r="231" spans="27:31">
      <c r="AA231" s="236" t="s">
        <v>1607</v>
      </c>
      <c r="AB231" s="237" t="s">
        <v>1608</v>
      </c>
    </row>
    <row r="232" spans="27:31">
      <c r="AA232" s="236" t="s">
        <v>1173</v>
      </c>
      <c r="AB232" s="237" t="s">
        <v>1172</v>
      </c>
    </row>
    <row r="233" spans="27:31">
      <c r="AA233" s="236" t="s">
        <v>1594</v>
      </c>
      <c r="AB233" s="237" t="s">
        <v>1595</v>
      </c>
    </row>
    <row r="234" spans="27:31">
      <c r="AA234" s="236" t="s">
        <v>557</v>
      </c>
      <c r="AB234" s="237" t="s">
        <v>558</v>
      </c>
    </row>
    <row r="235" spans="27:31">
      <c r="AA235" s="236" t="s">
        <v>451</v>
      </c>
      <c r="AB235" s="237" t="s">
        <v>303</v>
      </c>
    </row>
    <row r="236" spans="27:31">
      <c r="AA236" s="236" t="s">
        <v>450</v>
      </c>
      <c r="AB236" s="237" t="s">
        <v>27</v>
      </c>
    </row>
    <row r="237" spans="27:31">
      <c r="AA237" s="236" t="s">
        <v>559</v>
      </c>
      <c r="AB237" s="237" t="s">
        <v>560</v>
      </c>
    </row>
    <row r="238" spans="27:31">
      <c r="AA238" s="236" t="s">
        <v>1226</v>
      </c>
      <c r="AB238" s="237" t="s">
        <v>1227</v>
      </c>
    </row>
    <row r="239" spans="27:31">
      <c r="AA239" s="236" t="s">
        <v>1427</v>
      </c>
      <c r="AB239" s="237" t="s">
        <v>1428</v>
      </c>
    </row>
    <row r="240" spans="27:31">
      <c r="AA240" s="236" t="s">
        <v>1259</v>
      </c>
      <c r="AB240" s="237" t="s">
        <v>1262</v>
      </c>
    </row>
    <row r="241" spans="27:28">
      <c r="AA241" s="236" t="s">
        <v>1649</v>
      </c>
      <c r="AB241" s="237" t="s">
        <v>1650</v>
      </c>
    </row>
    <row r="242" spans="27:28">
      <c r="AA242" s="236" t="s">
        <v>1590</v>
      </c>
      <c r="AB242" s="237" t="s">
        <v>1591</v>
      </c>
    </row>
    <row r="243" spans="27:28">
      <c r="AA243" s="236" t="s">
        <v>1408</v>
      </c>
      <c r="AB243" s="237" t="s">
        <v>1409</v>
      </c>
    </row>
    <row r="244" spans="27:28">
      <c r="AA244" s="236" t="s">
        <v>1388</v>
      </c>
      <c r="AB244" s="237" t="s">
        <v>1389</v>
      </c>
    </row>
    <row r="245" spans="27:28">
      <c r="AA245" s="236" t="s">
        <v>1641</v>
      </c>
      <c r="AB245" s="237" t="s">
        <v>1642</v>
      </c>
    </row>
    <row r="246" spans="27:28">
      <c r="AA246" s="236" t="s">
        <v>561</v>
      </c>
      <c r="AB246" s="237" t="s">
        <v>380</v>
      </c>
    </row>
    <row r="247" spans="27:28">
      <c r="AA247" s="236" t="s">
        <v>1274</v>
      </c>
      <c r="AB247" s="237" t="s">
        <v>1275</v>
      </c>
    </row>
    <row r="248" spans="27:28">
      <c r="AA248" s="236" t="s">
        <v>1507</v>
      </c>
      <c r="AB248" s="237" t="s">
        <v>1508</v>
      </c>
    </row>
    <row r="249" spans="27:28">
      <c r="AA249" s="236" t="s">
        <v>565</v>
      </c>
      <c r="AB249" s="237" t="s">
        <v>381</v>
      </c>
    </row>
    <row r="250" spans="27:28">
      <c r="AA250" s="236" t="s">
        <v>562</v>
      </c>
      <c r="AB250" s="237" t="s">
        <v>589</v>
      </c>
    </row>
    <row r="251" spans="27:28">
      <c r="AA251" s="237" t="s">
        <v>1801</v>
      </c>
      <c r="AB251" s="237" t="s">
        <v>1802</v>
      </c>
    </row>
    <row r="252" spans="27:28">
      <c r="AA252" s="236" t="s">
        <v>1597</v>
      </c>
      <c r="AB252" s="237" t="s">
        <v>1598</v>
      </c>
    </row>
    <row r="253" spans="27:28">
      <c r="AA253" s="236" t="s">
        <v>464</v>
      </c>
      <c r="AB253" s="237" t="s">
        <v>299</v>
      </c>
    </row>
    <row r="254" spans="27:28">
      <c r="AA254" s="236" t="s">
        <v>1228</v>
      </c>
      <c r="AB254" s="237" t="s">
        <v>1229</v>
      </c>
    </row>
    <row r="255" spans="27:28">
      <c r="AA255" s="236" t="s">
        <v>563</v>
      </c>
      <c r="AB255" s="237" t="s">
        <v>564</v>
      </c>
    </row>
    <row r="256" spans="27:28">
      <c r="AA256" s="236" t="s">
        <v>1260</v>
      </c>
      <c r="AB256" s="237" t="s">
        <v>1261</v>
      </c>
    </row>
    <row r="257" spans="27:28">
      <c r="AA257" s="236" t="s">
        <v>563</v>
      </c>
      <c r="AB257" s="237" t="s">
        <v>564</v>
      </c>
    </row>
    <row r="258" spans="27:28">
      <c r="AA258" s="236" t="s">
        <v>1260</v>
      </c>
      <c r="AB258" s="237" t="s">
        <v>1261</v>
      </c>
    </row>
    <row r="259" spans="27:28">
      <c r="AA259" s="236" t="s">
        <v>1611</v>
      </c>
      <c r="AB259" s="237" t="s">
        <v>1612</v>
      </c>
    </row>
    <row r="260" spans="27:28">
      <c r="AA260" s="236" t="s">
        <v>1394</v>
      </c>
      <c r="AB260" s="237" t="s">
        <v>1395</v>
      </c>
    </row>
  </sheetData>
  <sortState ref="AA2:AB150">
    <sortCondition ref="AA1"/>
  </sortState>
  <pageMargins left="0.70866141732283472" right="0.70866141732283472" top="0.74803149606299213" bottom="0.74803149606299213" header="0.31496062992125984" footer="0.31496062992125984"/>
  <pageSetup paperSize="9" scale="19"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pageSetUpPr fitToPage="1"/>
  </sheetPr>
  <dimension ref="A1:U21"/>
  <sheetViews>
    <sheetView workbookViewId="0">
      <selection activeCell="F13" sqref="F13"/>
    </sheetView>
  </sheetViews>
  <sheetFormatPr defaultColWidth="9.109375" defaultRowHeight="14.4"/>
  <cols>
    <col min="1" max="1" width="23.44140625" style="9" customWidth="1"/>
    <col min="2" max="2" width="13.6640625" style="9" customWidth="1"/>
    <col min="3" max="3" width="20.44140625" style="9" customWidth="1"/>
    <col min="4" max="5" width="13.88671875" style="9" customWidth="1"/>
    <col min="6" max="6" width="22.88671875" style="9" customWidth="1"/>
    <col min="7" max="7" width="10.88671875" style="9" customWidth="1"/>
    <col min="8" max="8" width="11.109375" style="9" customWidth="1"/>
    <col min="9" max="9" width="16.44140625" style="9" bestFit="1" customWidth="1"/>
    <col min="10" max="10" width="12.44140625" style="9" customWidth="1"/>
    <col min="11" max="11" width="18.88671875" style="9" customWidth="1"/>
    <col min="12" max="12" width="9.109375" style="9"/>
    <col min="13" max="13" width="13.109375" style="9" customWidth="1"/>
    <col min="14" max="14" width="15.44140625" style="9" customWidth="1"/>
    <col min="15" max="15" width="12.5546875" style="9" customWidth="1"/>
    <col min="16" max="16" width="15.109375" style="9" customWidth="1"/>
    <col min="17" max="17" width="13.33203125" style="9" customWidth="1"/>
    <col min="18" max="18" width="13.5546875" style="9" customWidth="1"/>
    <col min="19" max="19" width="15.88671875" style="9" customWidth="1"/>
    <col min="20" max="20" width="20.33203125" style="28" customWidth="1"/>
    <col min="21" max="21" width="13.6640625" style="9" customWidth="1"/>
    <col min="22" max="16384" width="9.109375" style="9"/>
  </cols>
  <sheetData>
    <row r="1" spans="1:21">
      <c r="A1" s="10" t="s">
        <v>315</v>
      </c>
      <c r="B1" s="257">
        <v>40858</v>
      </c>
      <c r="C1" s="258"/>
      <c r="D1" s="259"/>
      <c r="F1" s="9" t="s">
        <v>316</v>
      </c>
    </row>
    <row r="2" spans="1:21">
      <c r="A2" s="10" t="s">
        <v>317</v>
      </c>
      <c r="B2" s="260" t="s">
        <v>339</v>
      </c>
      <c r="C2" s="261"/>
      <c r="D2" s="262"/>
    </row>
    <row r="3" spans="1:21">
      <c r="C3" s="11"/>
      <c r="O3" s="11"/>
      <c r="T3" s="11"/>
    </row>
    <row r="4" spans="1:21">
      <c r="A4" s="12" t="s">
        <v>385</v>
      </c>
      <c r="B4" s="13"/>
      <c r="C4" s="13"/>
      <c r="D4" s="13"/>
      <c r="E4" s="13"/>
      <c r="F4" s="13"/>
      <c r="G4" s="13"/>
      <c r="H4" s="13"/>
      <c r="I4" s="13"/>
      <c r="J4" s="13"/>
      <c r="K4" s="13"/>
      <c r="L4" s="13"/>
      <c r="M4" s="13"/>
      <c r="N4" s="13"/>
      <c r="O4" s="13"/>
      <c r="P4" s="13"/>
      <c r="Q4" s="13"/>
      <c r="R4" s="13"/>
      <c r="S4" s="13"/>
      <c r="T4" s="13"/>
      <c r="U4" s="14"/>
    </row>
    <row r="5" spans="1:21">
      <c r="A5" s="15"/>
      <c r="B5" s="16"/>
      <c r="C5" s="16"/>
      <c r="D5" s="16"/>
      <c r="E5" s="16"/>
      <c r="F5" s="16"/>
      <c r="G5" s="16"/>
      <c r="H5" s="16"/>
      <c r="I5" s="16"/>
      <c r="J5" s="16"/>
      <c r="K5" s="16"/>
      <c r="L5" s="16"/>
      <c r="M5" s="16"/>
      <c r="N5" s="16"/>
      <c r="O5" s="16"/>
      <c r="P5" s="16"/>
      <c r="Q5" s="16"/>
      <c r="R5" s="16"/>
      <c r="S5" s="16"/>
      <c r="T5" s="16"/>
      <c r="U5" s="17"/>
    </row>
    <row r="6" spans="1:21" ht="27.6">
      <c r="A6" s="29" t="s">
        <v>2</v>
      </c>
      <c r="B6" s="29" t="s">
        <v>277</v>
      </c>
      <c r="C6" s="29" t="s">
        <v>278</v>
      </c>
      <c r="D6" s="29" t="s">
        <v>276</v>
      </c>
      <c r="E6" s="29" t="s">
        <v>11</v>
      </c>
      <c r="F6" s="29" t="s">
        <v>318</v>
      </c>
      <c r="G6" s="29" t="s">
        <v>319</v>
      </c>
      <c r="H6" s="29" t="s">
        <v>320</v>
      </c>
      <c r="I6" s="29" t="s">
        <v>321</v>
      </c>
      <c r="J6" s="29" t="s">
        <v>322</v>
      </c>
      <c r="K6" s="29" t="s">
        <v>323</v>
      </c>
      <c r="L6" s="29" t="s">
        <v>324</v>
      </c>
      <c r="M6" s="29" t="s">
        <v>325</v>
      </c>
      <c r="N6" s="29" t="s">
        <v>326</v>
      </c>
      <c r="O6" s="29" t="s">
        <v>327</v>
      </c>
      <c r="P6" s="29" t="s">
        <v>328</v>
      </c>
      <c r="Q6" s="29" t="s">
        <v>280</v>
      </c>
      <c r="R6" s="29" t="s">
        <v>329</v>
      </c>
      <c r="S6" s="29" t="s">
        <v>330</v>
      </c>
      <c r="T6" s="29" t="s">
        <v>331</v>
      </c>
      <c r="U6" s="30" t="s">
        <v>304</v>
      </c>
    </row>
    <row r="7" spans="1:21">
      <c r="A7" s="31"/>
      <c r="B7" s="31"/>
      <c r="C7" s="32"/>
      <c r="D7" s="31"/>
      <c r="E7" s="31"/>
      <c r="F7" s="31"/>
      <c r="G7" s="31" t="s">
        <v>332</v>
      </c>
      <c r="H7" s="31"/>
      <c r="I7" s="31"/>
      <c r="J7" s="31" t="s">
        <v>333</v>
      </c>
      <c r="K7" s="31"/>
      <c r="L7" s="31"/>
      <c r="M7" s="31"/>
      <c r="N7" s="31"/>
      <c r="O7" s="31"/>
      <c r="P7" s="31" t="s">
        <v>332</v>
      </c>
      <c r="Q7" s="31"/>
      <c r="R7" s="31"/>
      <c r="S7" s="31"/>
      <c r="T7" s="31"/>
      <c r="U7" s="33"/>
    </row>
    <row r="8" spans="1:21">
      <c r="A8" s="18" t="s">
        <v>352</v>
      </c>
      <c r="B8" s="19">
        <v>397</v>
      </c>
      <c r="C8" s="20"/>
      <c r="D8" s="21" t="s">
        <v>353</v>
      </c>
      <c r="E8" s="21" t="s">
        <v>354</v>
      </c>
      <c r="F8" s="19" t="s">
        <v>355</v>
      </c>
      <c r="G8" s="22">
        <v>100000</v>
      </c>
      <c r="H8" s="21" t="s">
        <v>340</v>
      </c>
      <c r="I8" s="19" t="s">
        <v>341</v>
      </c>
      <c r="J8" s="48">
        <v>0.8</v>
      </c>
      <c r="K8" s="21" t="s">
        <v>337</v>
      </c>
      <c r="L8" s="21">
        <v>4</v>
      </c>
      <c r="M8" s="24">
        <v>40508</v>
      </c>
      <c r="N8" s="24">
        <v>41512</v>
      </c>
      <c r="O8" s="34" t="s">
        <v>348</v>
      </c>
      <c r="P8" s="25">
        <v>100000000</v>
      </c>
      <c r="Q8" s="26">
        <v>40414</v>
      </c>
      <c r="R8" s="24">
        <v>40414</v>
      </c>
      <c r="S8" s="26">
        <v>41512</v>
      </c>
      <c r="T8" s="24">
        <v>41501</v>
      </c>
      <c r="U8" s="27"/>
    </row>
    <row r="9" spans="1:21">
      <c r="A9" s="18" t="s">
        <v>356</v>
      </c>
      <c r="B9" s="19">
        <v>123</v>
      </c>
      <c r="C9" s="20"/>
      <c r="D9" s="21" t="s">
        <v>357</v>
      </c>
      <c r="E9" s="21" t="s">
        <v>358</v>
      </c>
      <c r="F9" s="19" t="s">
        <v>355</v>
      </c>
      <c r="G9" s="22">
        <v>1000000</v>
      </c>
      <c r="H9" s="21" t="s">
        <v>340</v>
      </c>
      <c r="I9" s="19" t="s">
        <v>341</v>
      </c>
      <c r="J9" s="23">
        <v>0.01</v>
      </c>
      <c r="K9" s="21" t="s">
        <v>337</v>
      </c>
      <c r="L9" s="21">
        <v>4</v>
      </c>
      <c r="M9" s="24">
        <v>40519</v>
      </c>
      <c r="N9" s="24">
        <v>41159</v>
      </c>
      <c r="O9" s="34" t="s">
        <v>348</v>
      </c>
      <c r="P9" s="25">
        <v>1000000000</v>
      </c>
      <c r="Q9" s="26">
        <v>40428</v>
      </c>
      <c r="R9" s="24">
        <v>40428</v>
      </c>
      <c r="S9" s="26">
        <v>41159</v>
      </c>
      <c r="T9" s="24">
        <v>41150</v>
      </c>
      <c r="U9" s="27"/>
    </row>
    <row r="10" spans="1:21">
      <c r="A10" s="18" t="s">
        <v>359</v>
      </c>
      <c r="B10" s="19">
        <v>307</v>
      </c>
      <c r="C10" s="20"/>
      <c r="D10" s="21" t="s">
        <v>360</v>
      </c>
      <c r="E10" s="21" t="s">
        <v>361</v>
      </c>
      <c r="F10" s="19" t="s">
        <v>355</v>
      </c>
      <c r="G10" s="22">
        <v>1000000</v>
      </c>
      <c r="H10" s="21" t="s">
        <v>345</v>
      </c>
      <c r="I10" s="19"/>
      <c r="J10" s="23">
        <v>3.9</v>
      </c>
      <c r="K10" s="21" t="s">
        <v>337</v>
      </c>
      <c r="L10" s="21">
        <v>1</v>
      </c>
      <c r="M10" s="24">
        <v>40612</v>
      </c>
      <c r="N10" s="24">
        <v>41708</v>
      </c>
      <c r="O10" s="34" t="s">
        <v>342</v>
      </c>
      <c r="P10" s="25">
        <v>140000000</v>
      </c>
      <c r="Q10" s="26">
        <v>40431</v>
      </c>
      <c r="R10" s="24">
        <v>40431</v>
      </c>
      <c r="S10" s="26">
        <v>41708</v>
      </c>
      <c r="T10" s="24">
        <v>41696</v>
      </c>
      <c r="U10" s="27"/>
    </row>
    <row r="12" spans="1:21">
      <c r="A12" s="35"/>
    </row>
    <row r="13" spans="1:21" s="40" customFormat="1" ht="123" customHeight="1">
      <c r="A13" s="36" t="s">
        <v>362</v>
      </c>
      <c r="B13" s="37" t="s">
        <v>363</v>
      </c>
      <c r="C13" s="37" t="s">
        <v>364</v>
      </c>
      <c r="D13" s="37" t="s">
        <v>365</v>
      </c>
      <c r="E13" s="37" t="s">
        <v>363</v>
      </c>
      <c r="F13" s="37" t="s">
        <v>363</v>
      </c>
      <c r="G13" s="37" t="s">
        <v>363</v>
      </c>
      <c r="H13" s="37" t="s">
        <v>363</v>
      </c>
      <c r="I13" s="37" t="s">
        <v>363</v>
      </c>
      <c r="J13" s="37" t="s">
        <v>366</v>
      </c>
      <c r="K13" s="37" t="s">
        <v>367</v>
      </c>
      <c r="L13" s="37" t="s">
        <v>363</v>
      </c>
      <c r="M13" s="37" t="s">
        <v>368</v>
      </c>
      <c r="N13" s="37" t="s">
        <v>369</v>
      </c>
      <c r="O13" s="38"/>
      <c r="P13" s="37" t="s">
        <v>363</v>
      </c>
      <c r="Q13" s="37" t="s">
        <v>363</v>
      </c>
      <c r="R13" s="37" t="s">
        <v>370</v>
      </c>
      <c r="S13" s="38"/>
      <c r="T13" s="39" t="s">
        <v>371</v>
      </c>
      <c r="U13" s="37" t="s">
        <v>372</v>
      </c>
    </row>
    <row r="14" spans="1:21" s="43" customFormat="1" ht="43.2">
      <c r="A14" s="46" t="s">
        <v>373</v>
      </c>
      <c r="B14" s="41" t="s">
        <v>374</v>
      </c>
      <c r="C14" s="47"/>
      <c r="D14" s="47"/>
      <c r="E14" s="41"/>
      <c r="F14" s="42" t="s">
        <v>374</v>
      </c>
      <c r="G14" s="41"/>
      <c r="H14" s="47"/>
      <c r="I14" s="41" t="s">
        <v>375</v>
      </c>
      <c r="J14" s="41"/>
      <c r="K14" s="41"/>
      <c r="L14" s="41"/>
      <c r="M14" s="41" t="s">
        <v>376</v>
      </c>
      <c r="N14" s="41"/>
      <c r="O14" s="41"/>
      <c r="P14" s="41"/>
      <c r="Q14" s="41"/>
      <c r="R14" s="37" t="s">
        <v>377</v>
      </c>
      <c r="S14" s="41"/>
      <c r="T14" s="49" t="s">
        <v>378</v>
      </c>
      <c r="U14" s="41"/>
    </row>
    <row r="15" spans="1:21" s="40" customFormat="1" ht="72">
      <c r="A15" s="40" t="s">
        <v>386</v>
      </c>
      <c r="C15" s="40" t="s">
        <v>387</v>
      </c>
      <c r="D15" s="40" t="s">
        <v>388</v>
      </c>
      <c r="H15" s="40" t="s">
        <v>389</v>
      </c>
      <c r="T15" s="50" t="s">
        <v>390</v>
      </c>
    </row>
    <row r="17" spans="1:2">
      <c r="A17" s="10" t="s">
        <v>379</v>
      </c>
    </row>
    <row r="18" spans="1:2">
      <c r="A18" s="8" t="s">
        <v>352</v>
      </c>
      <c r="B18" s="8" t="s">
        <v>380</v>
      </c>
    </row>
    <row r="19" spans="1:2">
      <c r="A19" s="8" t="s">
        <v>359</v>
      </c>
      <c r="B19" s="8" t="s">
        <v>381</v>
      </c>
    </row>
    <row r="20" spans="1:2">
      <c r="A20" s="44" t="s">
        <v>382</v>
      </c>
      <c r="B20" s="45"/>
    </row>
    <row r="21" spans="1:2">
      <c r="A21" s="44" t="s">
        <v>383</v>
      </c>
      <c r="B21" s="45"/>
    </row>
  </sheetData>
  <mergeCells count="2">
    <mergeCell ref="B1:D1"/>
    <mergeCell ref="B2:D2"/>
  </mergeCells>
  <dataValidations count="8">
    <dataValidation type="list" allowBlank="1" showInputMessage="1" showErrorMessage="1" sqref="B2:D2">
      <formula1>Market</formula1>
    </dataValidation>
    <dataValidation type="list" allowBlank="1" showInputMessage="1" showErrorMessage="1" sqref="H8:H10">
      <formula1>FloatingFixed</formula1>
    </dataValidation>
    <dataValidation type="list" allowBlank="1" showInputMessage="1" showErrorMessage="1" sqref="I8:I10">
      <formula1>ReferenceRate</formula1>
    </dataValidation>
    <dataValidation type="list" allowBlank="1" showInputMessage="1" showErrorMessage="1" sqref="K8:K10">
      <formula1>Program</formula1>
    </dataValidation>
    <dataValidation type="list" allowBlank="1" showInputMessage="1" showErrorMessage="1" sqref="L8:L10">
      <formula1>Coupons</formula1>
    </dataValidation>
    <dataValidation type="list" allowBlank="1" showInputMessage="1" showErrorMessage="1" sqref="O8:O10">
      <formula1>DayCountMethod</formula1>
    </dataValidation>
    <dataValidation type="date" operator="greaterThan" allowBlank="1" showInputMessage="1" showErrorMessage="1" sqref="Q8:T10 M8:N10 B1:D1">
      <formula1>1</formula1>
    </dataValidation>
    <dataValidation type="whole" operator="greaterThan" allowBlank="1" showInputMessage="1" showErrorMessage="1" sqref="P8:P10 G8:G10">
      <formula1>0</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D59"/>
  <sheetViews>
    <sheetView workbookViewId="0">
      <pane ySplit="3" topLeftCell="A16" activePane="bottomLeft" state="frozen"/>
      <selection pane="bottomLeft" activeCell="D59" sqref="C59:D59"/>
    </sheetView>
  </sheetViews>
  <sheetFormatPr defaultRowHeight="14.4"/>
  <cols>
    <col min="1" max="1" width="24.88671875" customWidth="1"/>
    <col min="2" max="2" width="28.44140625" bestFit="1" customWidth="1"/>
    <col min="3" max="3" width="26.88671875" bestFit="1" customWidth="1"/>
    <col min="4" max="4" width="39.44140625" bestFit="1" customWidth="1"/>
  </cols>
  <sheetData>
    <row r="1" spans="1:4">
      <c r="A1" s="117" t="s">
        <v>570</v>
      </c>
      <c r="B1" s="117"/>
      <c r="C1" s="117" t="s">
        <v>617</v>
      </c>
      <c r="D1" s="117" t="s">
        <v>604</v>
      </c>
    </row>
    <row r="3" spans="1:4">
      <c r="A3" s="118" t="s">
        <v>572</v>
      </c>
      <c r="B3" s="118" t="s">
        <v>571</v>
      </c>
      <c r="C3" s="118" t="s">
        <v>573</v>
      </c>
      <c r="D3" s="118" t="s">
        <v>605</v>
      </c>
    </row>
    <row r="4" spans="1:4">
      <c r="A4" s="117" t="s">
        <v>574</v>
      </c>
      <c r="B4" s="117" t="s">
        <v>1</v>
      </c>
      <c r="C4" s="117" t="s">
        <v>575</v>
      </c>
      <c r="D4" s="117"/>
    </row>
    <row r="5" spans="1:4">
      <c r="A5" s="117"/>
      <c r="B5" s="117" t="s">
        <v>334</v>
      </c>
      <c r="C5" s="117" t="s">
        <v>575</v>
      </c>
      <c r="D5" s="117"/>
    </row>
    <row r="6" spans="1:4">
      <c r="A6" s="117"/>
      <c r="B6" s="117" t="s">
        <v>2</v>
      </c>
      <c r="C6" s="117" t="s">
        <v>575</v>
      </c>
      <c r="D6" s="117"/>
    </row>
    <row r="7" spans="1:4">
      <c r="A7" s="117"/>
      <c r="B7" s="117" t="s">
        <v>576</v>
      </c>
      <c r="C7" s="117" t="s">
        <v>575</v>
      </c>
      <c r="D7" s="117"/>
    </row>
    <row r="8" spans="1:4">
      <c r="A8" s="117"/>
      <c r="B8" s="117" t="s">
        <v>7</v>
      </c>
      <c r="C8" s="117" t="s">
        <v>575</v>
      </c>
      <c r="D8" s="117"/>
    </row>
    <row r="9" spans="1:4">
      <c r="A9" s="117"/>
      <c r="B9" s="117" t="s">
        <v>323</v>
      </c>
      <c r="C9" s="117" t="s">
        <v>575</v>
      </c>
      <c r="D9" s="117"/>
    </row>
    <row r="10" spans="1:4">
      <c r="A10" s="117"/>
      <c r="B10" s="117" t="s">
        <v>274</v>
      </c>
      <c r="C10" s="117" t="s">
        <v>602</v>
      </c>
      <c r="D10" s="117"/>
    </row>
    <row r="11" spans="1:4">
      <c r="A11" s="117"/>
      <c r="B11" s="117" t="s">
        <v>392</v>
      </c>
      <c r="C11" s="117" t="s">
        <v>575</v>
      </c>
      <c r="D11" s="117"/>
    </row>
    <row r="12" spans="1:4">
      <c r="A12" s="117"/>
      <c r="B12" s="117" t="s">
        <v>391</v>
      </c>
      <c r="C12" s="117" t="s">
        <v>575</v>
      </c>
      <c r="D12" s="117"/>
    </row>
    <row r="13" spans="1:4">
      <c r="A13" s="117"/>
      <c r="B13" s="117" t="s">
        <v>566</v>
      </c>
      <c r="C13" s="117" t="s">
        <v>575</v>
      </c>
      <c r="D13" s="117"/>
    </row>
    <row r="14" spans="1:4">
      <c r="A14" s="117"/>
      <c r="B14" s="117" t="s">
        <v>420</v>
      </c>
      <c r="C14" s="117" t="s">
        <v>606</v>
      </c>
      <c r="D14" s="117"/>
    </row>
    <row r="15" spans="1:4">
      <c r="A15" s="117"/>
      <c r="B15" s="117" t="s">
        <v>324</v>
      </c>
      <c r="C15" s="117" t="s">
        <v>575</v>
      </c>
      <c r="D15" s="117"/>
    </row>
    <row r="16" spans="1:4">
      <c r="A16" s="117"/>
      <c r="B16" s="117" t="s">
        <v>325</v>
      </c>
      <c r="C16" s="117" t="s">
        <v>607</v>
      </c>
      <c r="D16" s="117"/>
    </row>
    <row r="17" spans="1:4">
      <c r="A17" s="117"/>
      <c r="B17" s="117" t="s">
        <v>326</v>
      </c>
      <c r="C17" s="117" t="s">
        <v>607</v>
      </c>
      <c r="D17" s="117" t="s">
        <v>608</v>
      </c>
    </row>
    <row r="18" spans="1:4">
      <c r="A18" s="117"/>
      <c r="B18" s="117" t="s">
        <v>418</v>
      </c>
      <c r="C18" s="117" t="s">
        <v>575</v>
      </c>
      <c r="D18" s="117"/>
    </row>
    <row r="19" spans="1:4">
      <c r="A19" s="117"/>
      <c r="B19" s="117" t="s">
        <v>328</v>
      </c>
      <c r="C19" s="117" t="s">
        <v>609</v>
      </c>
      <c r="D19" s="117"/>
    </row>
    <row r="20" spans="1:4">
      <c r="A20" s="117"/>
      <c r="B20" s="117" t="s">
        <v>280</v>
      </c>
      <c r="C20" s="117" t="s">
        <v>607</v>
      </c>
      <c r="D20" s="117"/>
    </row>
    <row r="21" spans="1:4">
      <c r="A21" s="117"/>
      <c r="B21" s="117" t="s">
        <v>329</v>
      </c>
      <c r="C21" s="117" t="s">
        <v>607</v>
      </c>
      <c r="D21" s="117" t="s">
        <v>610</v>
      </c>
    </row>
    <row r="22" spans="1:4">
      <c r="A22" s="117"/>
      <c r="B22" s="117" t="s">
        <v>330</v>
      </c>
      <c r="C22" s="117" t="s">
        <v>611</v>
      </c>
      <c r="D22" s="117"/>
    </row>
    <row r="23" spans="1:4">
      <c r="A23" s="117"/>
      <c r="B23" s="117" t="s">
        <v>331</v>
      </c>
      <c r="C23" s="117" t="s">
        <v>611</v>
      </c>
      <c r="D23" s="117"/>
    </row>
    <row r="24" spans="1:4">
      <c r="A24" s="117"/>
      <c r="B24" s="117"/>
      <c r="C24" s="117"/>
      <c r="D24" s="117"/>
    </row>
    <row r="25" spans="1:4">
      <c r="A25" s="117" t="s">
        <v>612</v>
      </c>
      <c r="B25" s="117" t="s">
        <v>1</v>
      </c>
      <c r="C25" s="117" t="s">
        <v>575</v>
      </c>
      <c r="D25" s="117"/>
    </row>
    <row r="26" spans="1:4">
      <c r="A26" s="117"/>
      <c r="B26" s="117" t="s">
        <v>272</v>
      </c>
      <c r="C26" s="117" t="s">
        <v>575</v>
      </c>
      <c r="D26" s="117"/>
    </row>
    <row r="27" spans="1:4">
      <c r="A27" s="117"/>
      <c r="B27" s="117" t="s">
        <v>2</v>
      </c>
      <c r="C27" s="117" t="s">
        <v>575</v>
      </c>
      <c r="D27" s="117"/>
    </row>
    <row r="28" spans="1:4">
      <c r="A28" s="117"/>
      <c r="B28" s="117" t="s">
        <v>447</v>
      </c>
      <c r="C28" s="117" t="s">
        <v>575</v>
      </c>
      <c r="D28" s="117"/>
    </row>
    <row r="29" spans="1:4">
      <c r="A29" s="117"/>
      <c r="B29" s="117" t="s">
        <v>273</v>
      </c>
      <c r="C29" s="117" t="s">
        <v>613</v>
      </c>
      <c r="D29" s="117"/>
    </row>
    <row r="30" spans="1:4">
      <c r="A30" s="117"/>
      <c r="B30" s="117" t="s">
        <v>7</v>
      </c>
      <c r="C30" s="117" t="s">
        <v>575</v>
      </c>
      <c r="D30" s="117"/>
    </row>
    <row r="31" spans="1:4">
      <c r="A31" s="117"/>
      <c r="B31" s="117" t="s">
        <v>408</v>
      </c>
      <c r="C31" s="117" t="s">
        <v>575</v>
      </c>
      <c r="D31" s="117"/>
    </row>
    <row r="32" spans="1:4">
      <c r="A32" s="117"/>
      <c r="B32" s="117" t="s">
        <v>274</v>
      </c>
      <c r="C32" s="117" t="s">
        <v>602</v>
      </c>
      <c r="D32" s="117"/>
    </row>
    <row r="33" spans="1:4">
      <c r="A33" s="117"/>
      <c r="B33" s="117" t="s">
        <v>279</v>
      </c>
      <c r="C33" s="119" t="s">
        <v>620</v>
      </c>
      <c r="D33" s="119" t="s">
        <v>619</v>
      </c>
    </row>
    <row r="34" spans="1:4">
      <c r="A34" s="117"/>
      <c r="B34" s="117" t="s">
        <v>328</v>
      </c>
      <c r="C34" s="117" t="s">
        <v>609</v>
      </c>
    </row>
    <row r="35" spans="1:4">
      <c r="A35" s="117"/>
      <c r="B35" s="117" t="s">
        <v>280</v>
      </c>
      <c r="C35" s="117" t="s">
        <v>607</v>
      </c>
    </row>
    <row r="36" spans="1:4">
      <c r="A36" s="117"/>
      <c r="B36" s="117" t="s">
        <v>330</v>
      </c>
      <c r="C36" s="117" t="s">
        <v>611</v>
      </c>
    </row>
    <row r="37" spans="1:4">
      <c r="A37" s="117"/>
      <c r="B37" s="117" t="s">
        <v>331</v>
      </c>
      <c r="C37" s="117" t="s">
        <v>611</v>
      </c>
    </row>
    <row r="38" spans="1:4">
      <c r="A38" s="117"/>
      <c r="B38" s="117" t="s">
        <v>409</v>
      </c>
      <c r="C38" s="119" t="s">
        <v>620</v>
      </c>
      <c r="D38" s="119" t="s">
        <v>621</v>
      </c>
    </row>
    <row r="39" spans="1:4">
      <c r="A39" s="117"/>
      <c r="B39" s="117"/>
      <c r="C39" s="117"/>
    </row>
    <row r="40" spans="1:4">
      <c r="A40" s="117" t="s">
        <v>615</v>
      </c>
      <c r="B40" s="117" t="s">
        <v>0</v>
      </c>
      <c r="C40" s="117" t="s">
        <v>575</v>
      </c>
    </row>
    <row r="41" spans="1:4">
      <c r="A41" s="117"/>
      <c r="B41" s="117" t="s">
        <v>1</v>
      </c>
      <c r="C41" s="117" t="s">
        <v>575</v>
      </c>
    </row>
    <row r="42" spans="1:4">
      <c r="A42" s="117"/>
      <c r="B42" s="117" t="s">
        <v>2</v>
      </c>
      <c r="C42" s="117" t="s">
        <v>575</v>
      </c>
    </row>
    <row r="43" spans="1:4">
      <c r="A43" s="117"/>
      <c r="B43" s="117" t="s">
        <v>8</v>
      </c>
      <c r="C43" s="117" t="s">
        <v>575</v>
      </c>
    </row>
    <row r="44" spans="1:4">
      <c r="A44" s="117"/>
      <c r="B44" s="117" t="s">
        <v>3</v>
      </c>
      <c r="C44" s="117" t="s">
        <v>613</v>
      </c>
    </row>
    <row r="45" spans="1:4">
      <c r="A45" s="117"/>
      <c r="B45" s="117" t="s">
        <v>4</v>
      </c>
      <c r="C45" s="117" t="s">
        <v>575</v>
      </c>
    </row>
    <row r="46" spans="1:4">
      <c r="A46" s="117"/>
      <c r="B46" s="117" t="s">
        <v>5</v>
      </c>
      <c r="C46" s="117" t="s">
        <v>575</v>
      </c>
    </row>
    <row r="47" spans="1:4">
      <c r="A47" s="117"/>
      <c r="B47" s="117" t="s">
        <v>6</v>
      </c>
      <c r="C47" s="117" t="s">
        <v>602</v>
      </c>
    </row>
    <row r="48" spans="1:4">
      <c r="A48" s="117"/>
      <c r="B48" s="117" t="s">
        <v>7</v>
      </c>
      <c r="C48" s="117" t="s">
        <v>575</v>
      </c>
    </row>
    <row r="49" spans="2:4">
      <c r="B49" s="117" t="s">
        <v>2</v>
      </c>
      <c r="C49" s="117" t="s">
        <v>575</v>
      </c>
      <c r="D49" s="117"/>
    </row>
    <row r="50" spans="2:4">
      <c r="B50" s="117" t="s">
        <v>12</v>
      </c>
      <c r="C50" s="117" t="s">
        <v>575</v>
      </c>
      <c r="D50" s="117"/>
    </row>
    <row r="51" spans="2:4">
      <c r="B51" s="117" t="s">
        <v>13</v>
      </c>
      <c r="C51" s="117" t="s">
        <v>614</v>
      </c>
      <c r="D51" s="117"/>
    </row>
    <row r="52" spans="2:4">
      <c r="B52" s="117" t="s">
        <v>14</v>
      </c>
      <c r="C52" s="117" t="s">
        <v>575</v>
      </c>
      <c r="D52" s="117"/>
    </row>
    <row r="53" spans="2:4">
      <c r="B53" s="117" t="s">
        <v>15</v>
      </c>
      <c r="C53" s="117" t="s">
        <v>614</v>
      </c>
      <c r="D53" s="117"/>
    </row>
    <row r="54" spans="2:4">
      <c r="B54" s="117" t="s">
        <v>16</v>
      </c>
      <c r="C54" s="117" t="s">
        <v>614</v>
      </c>
      <c r="D54" s="117"/>
    </row>
    <row r="55" spans="2:4">
      <c r="B55" s="117" t="s">
        <v>567</v>
      </c>
      <c r="C55" s="117" t="s">
        <v>607</v>
      </c>
      <c r="D55" s="117"/>
    </row>
    <row r="56" spans="2:4">
      <c r="B56" s="117" t="s">
        <v>568</v>
      </c>
      <c r="C56" s="117" t="s">
        <v>607</v>
      </c>
      <c r="D56" s="117"/>
    </row>
    <row r="57" spans="2:4">
      <c r="B57" s="117" t="s">
        <v>17</v>
      </c>
      <c r="C57" s="117" t="s">
        <v>614</v>
      </c>
      <c r="D57" s="117"/>
    </row>
    <row r="58" spans="2:4">
      <c r="B58" s="117" t="s">
        <v>242</v>
      </c>
      <c r="C58" s="117"/>
      <c r="D58" s="117" t="s">
        <v>616</v>
      </c>
    </row>
    <row r="59" spans="2:4">
      <c r="B59" s="117" t="s">
        <v>243</v>
      </c>
      <c r="C59" s="119" t="s">
        <v>620</v>
      </c>
      <c r="D59" s="119" t="s">
        <v>621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Y29"/>
  <sheetViews>
    <sheetView workbookViewId="0">
      <selection activeCell="G19" sqref="G19"/>
    </sheetView>
  </sheetViews>
  <sheetFormatPr defaultColWidth="9.109375" defaultRowHeight="14.4"/>
  <cols>
    <col min="1" max="1" width="17.5546875" style="117" bestFit="1" customWidth="1"/>
    <col min="2" max="2" width="18.6640625" style="96" bestFit="1" customWidth="1"/>
    <col min="3" max="3" width="22" style="127" bestFit="1" customWidth="1"/>
    <col min="4" max="4" width="22" style="96" customWidth="1"/>
    <col min="5" max="5" width="18.44140625" style="96" bestFit="1" customWidth="1"/>
    <col min="6" max="6" width="15.88671875" style="117" bestFit="1" customWidth="1"/>
    <col min="7" max="7" width="37.109375" style="126" bestFit="1" customWidth="1"/>
    <col min="8" max="8" width="12.109375" style="125" bestFit="1" customWidth="1"/>
    <col min="9" max="9" width="37.109375" style="117" bestFit="1" customWidth="1"/>
    <col min="10" max="10" width="12.109375" style="117" customWidth="1"/>
    <col min="11" max="11" width="26.44140625" style="125" bestFit="1" customWidth="1"/>
    <col min="12" max="12" width="12.109375" style="125" customWidth="1"/>
    <col min="13" max="13" width="10.33203125" style="117" bestFit="1" customWidth="1"/>
    <col min="14" max="14" width="12.109375" style="117" customWidth="1"/>
    <col min="15" max="15" width="10.88671875" style="125" bestFit="1" customWidth="1"/>
    <col min="16" max="16" width="12.109375" style="125" customWidth="1"/>
    <col min="17" max="17" width="20.44140625" style="117" bestFit="1" customWidth="1"/>
    <col min="18" max="18" width="12.109375" style="117" customWidth="1"/>
    <col min="19" max="19" width="27.109375" style="96" bestFit="1" customWidth="1"/>
    <col min="20" max="20" width="12.88671875" style="117" customWidth="1"/>
    <col min="21" max="21" width="18.5546875" style="96" bestFit="1" customWidth="1"/>
    <col min="22" max="22" width="14.109375" style="117" bestFit="1" customWidth="1"/>
    <col min="23" max="23" width="12.33203125" style="96" customWidth="1"/>
    <col min="24" max="24" width="10.44140625" style="117" bestFit="1" customWidth="1"/>
    <col min="25" max="25" width="9.109375" style="96"/>
    <col min="26" max="16384" width="9.109375" style="117"/>
  </cols>
  <sheetData>
    <row r="1" spans="1:25" s="129" customFormat="1">
      <c r="A1" s="114" t="s">
        <v>632</v>
      </c>
      <c r="B1" s="98" t="s">
        <v>631</v>
      </c>
      <c r="C1" s="132" t="s">
        <v>751</v>
      </c>
      <c r="D1" s="98" t="s">
        <v>624</v>
      </c>
      <c r="E1" s="98" t="s">
        <v>630</v>
      </c>
      <c r="F1" s="114" t="s">
        <v>750</v>
      </c>
      <c r="G1" s="131" t="s">
        <v>743</v>
      </c>
      <c r="H1" s="130" t="s">
        <v>749</v>
      </c>
      <c r="I1" s="129" t="s">
        <v>727</v>
      </c>
      <c r="J1" s="114" t="s">
        <v>749</v>
      </c>
      <c r="K1" s="130" t="s">
        <v>717</v>
      </c>
      <c r="L1" s="130" t="s">
        <v>749</v>
      </c>
      <c r="M1" s="129" t="s">
        <v>707</v>
      </c>
      <c r="N1" s="114" t="s">
        <v>749</v>
      </c>
      <c r="O1" s="130" t="s">
        <v>697</v>
      </c>
      <c r="P1" s="130" t="s">
        <v>749</v>
      </c>
      <c r="Q1" s="129" t="s">
        <v>689</v>
      </c>
      <c r="R1" s="114" t="s">
        <v>749</v>
      </c>
      <c r="S1" s="98" t="s">
        <v>628</v>
      </c>
      <c r="T1" s="114" t="s">
        <v>748</v>
      </c>
      <c r="U1" s="98" t="s">
        <v>627</v>
      </c>
      <c r="V1" s="114" t="s">
        <v>747</v>
      </c>
      <c r="W1" s="98" t="s">
        <v>626</v>
      </c>
      <c r="X1" s="114" t="s">
        <v>746</v>
      </c>
      <c r="Y1" s="97"/>
    </row>
    <row r="2" spans="1:25">
      <c r="A2" s="117" t="s">
        <v>744</v>
      </c>
      <c r="B2" s="96" t="s">
        <v>745</v>
      </c>
      <c r="C2" s="127" t="s">
        <v>744</v>
      </c>
      <c r="D2" s="96" t="s">
        <v>793</v>
      </c>
      <c r="E2" s="96" t="s">
        <v>743</v>
      </c>
      <c r="F2" s="117">
        <v>1</v>
      </c>
      <c r="G2" s="126" t="s">
        <v>742</v>
      </c>
      <c r="H2" s="128" t="s">
        <v>741</v>
      </c>
      <c r="I2" s="113" t="s">
        <v>740</v>
      </c>
      <c r="J2" s="113" t="s">
        <v>739</v>
      </c>
      <c r="K2" s="128" t="s">
        <v>738</v>
      </c>
      <c r="L2" s="128" t="s">
        <v>737</v>
      </c>
      <c r="M2" s="113" t="s">
        <v>707</v>
      </c>
      <c r="N2" s="113" t="s">
        <v>736</v>
      </c>
      <c r="O2" s="128" t="s">
        <v>697</v>
      </c>
      <c r="P2" s="128" t="s">
        <v>735</v>
      </c>
      <c r="Q2" s="113" t="s">
        <v>734</v>
      </c>
      <c r="R2" s="117" t="s">
        <v>733</v>
      </c>
      <c r="S2" s="96" t="s">
        <v>732</v>
      </c>
      <c r="T2" s="117" t="s">
        <v>731</v>
      </c>
      <c r="U2" s="96" t="s">
        <v>730</v>
      </c>
      <c r="V2" s="117">
        <v>0</v>
      </c>
      <c r="W2" s="96" t="s">
        <v>729</v>
      </c>
      <c r="X2" s="117">
        <v>0</v>
      </c>
    </row>
    <row r="3" spans="1:25">
      <c r="A3" s="117" t="s">
        <v>343</v>
      </c>
      <c r="B3" s="96" t="s">
        <v>728</v>
      </c>
      <c r="C3" s="127" t="s">
        <v>343</v>
      </c>
      <c r="D3" s="96" t="s">
        <v>698</v>
      </c>
      <c r="E3" s="96" t="s">
        <v>727</v>
      </c>
      <c r="F3" s="117">
        <v>2</v>
      </c>
      <c r="G3" s="126" t="s">
        <v>726</v>
      </c>
      <c r="H3" s="128" t="s">
        <v>725</v>
      </c>
      <c r="I3" s="113" t="s">
        <v>724</v>
      </c>
      <c r="J3" s="113" t="s">
        <v>723</v>
      </c>
      <c r="K3" s="128" t="s">
        <v>722</v>
      </c>
      <c r="L3" s="128" t="s">
        <v>721</v>
      </c>
      <c r="M3" s="113"/>
      <c r="N3" s="113"/>
      <c r="O3" s="128"/>
      <c r="P3" s="128"/>
      <c r="Q3" s="113"/>
      <c r="S3" s="158" t="s">
        <v>720</v>
      </c>
      <c r="T3" s="125" t="s">
        <v>719</v>
      </c>
      <c r="U3" s="96" t="s">
        <v>759</v>
      </c>
      <c r="V3" s="117">
        <v>4</v>
      </c>
      <c r="W3" s="96" t="s">
        <v>718</v>
      </c>
      <c r="X3" s="117">
        <v>3</v>
      </c>
    </row>
    <row r="4" spans="1:25">
      <c r="D4" s="96" t="s">
        <v>605</v>
      </c>
      <c r="E4" s="96" t="s">
        <v>717</v>
      </c>
      <c r="F4" s="117">
        <v>3</v>
      </c>
      <c r="G4" s="126" t="s">
        <v>716</v>
      </c>
      <c r="H4" s="128" t="s">
        <v>715</v>
      </c>
      <c r="I4" s="113" t="s">
        <v>714</v>
      </c>
      <c r="J4" s="113" t="s">
        <v>713</v>
      </c>
      <c r="K4" s="128" t="s">
        <v>712</v>
      </c>
      <c r="L4" s="128" t="s">
        <v>711</v>
      </c>
      <c r="M4" s="113"/>
      <c r="N4" s="113"/>
      <c r="O4" s="128"/>
      <c r="P4" s="128"/>
      <c r="Q4" s="113"/>
      <c r="S4" s="158" t="s">
        <v>710</v>
      </c>
      <c r="T4" s="125" t="s">
        <v>709</v>
      </c>
      <c r="U4" s="96" t="s">
        <v>627</v>
      </c>
      <c r="V4" s="117">
        <v>8</v>
      </c>
      <c r="W4" s="96" t="s">
        <v>708</v>
      </c>
      <c r="X4" s="117">
        <v>4</v>
      </c>
    </row>
    <row r="5" spans="1:25">
      <c r="E5" s="96" t="s">
        <v>707</v>
      </c>
      <c r="F5" s="117">
        <v>4</v>
      </c>
      <c r="G5" s="126" t="s">
        <v>706</v>
      </c>
      <c r="H5" s="128" t="s">
        <v>705</v>
      </c>
      <c r="I5" s="113" t="s">
        <v>704</v>
      </c>
      <c r="J5" s="113" t="s">
        <v>703</v>
      </c>
      <c r="K5" s="128" t="s">
        <v>702</v>
      </c>
      <c r="L5" s="128" t="s">
        <v>701</v>
      </c>
      <c r="M5" s="113"/>
      <c r="N5" s="113"/>
      <c r="O5" s="128"/>
      <c r="P5" s="128"/>
      <c r="Q5" s="113"/>
      <c r="S5" s="158" t="s">
        <v>700</v>
      </c>
      <c r="T5" s="125" t="s">
        <v>699</v>
      </c>
      <c r="W5" s="96" t="s">
        <v>698</v>
      </c>
      <c r="X5" s="117">
        <v>5</v>
      </c>
    </row>
    <row r="6" spans="1:25">
      <c r="E6" s="96" t="s">
        <v>697</v>
      </c>
      <c r="F6" s="117">
        <v>5</v>
      </c>
      <c r="G6" s="126" t="s">
        <v>696</v>
      </c>
      <c r="H6" s="128" t="s">
        <v>695</v>
      </c>
      <c r="I6" s="113" t="s">
        <v>694</v>
      </c>
      <c r="J6" s="113" t="s">
        <v>693</v>
      </c>
      <c r="K6" s="128" t="s">
        <v>692</v>
      </c>
      <c r="L6" s="128" t="s">
        <v>691</v>
      </c>
      <c r="M6" s="113"/>
      <c r="N6" s="113"/>
      <c r="O6" s="128"/>
      <c r="P6" s="128"/>
      <c r="Q6" s="113"/>
      <c r="S6" s="159" t="s">
        <v>684</v>
      </c>
      <c r="T6" s="117" t="s">
        <v>683</v>
      </c>
      <c r="W6" s="96" t="s">
        <v>690</v>
      </c>
      <c r="X6" s="117">
        <v>6</v>
      </c>
    </row>
    <row r="7" spans="1:25">
      <c r="E7" s="96" t="s">
        <v>689</v>
      </c>
      <c r="F7" s="117">
        <v>6</v>
      </c>
      <c r="G7" s="126" t="s">
        <v>688</v>
      </c>
      <c r="H7" s="128" t="s">
        <v>687</v>
      </c>
      <c r="I7" s="113" t="s">
        <v>686</v>
      </c>
      <c r="J7" s="113" t="s">
        <v>685</v>
      </c>
      <c r="K7" s="128"/>
      <c r="L7" s="128"/>
      <c r="M7" s="113"/>
      <c r="N7" s="113"/>
      <c r="O7" s="128"/>
      <c r="P7" s="128"/>
      <c r="Q7" s="113"/>
      <c r="S7" s="159" t="s">
        <v>678</v>
      </c>
      <c r="T7" s="117" t="s">
        <v>677</v>
      </c>
    </row>
    <row r="8" spans="1:25">
      <c r="G8" s="126" t="s">
        <v>682</v>
      </c>
      <c r="H8" s="128" t="s">
        <v>681</v>
      </c>
      <c r="I8" s="113" t="s">
        <v>680</v>
      </c>
      <c r="J8" s="113" t="s">
        <v>679</v>
      </c>
      <c r="K8" s="128"/>
      <c r="L8" s="128"/>
      <c r="M8" s="113"/>
      <c r="N8" s="113"/>
      <c r="O8" s="128"/>
      <c r="P8" s="128"/>
      <c r="Q8" s="113"/>
      <c r="S8" s="159" t="s">
        <v>674</v>
      </c>
      <c r="T8" s="117" t="s">
        <v>673</v>
      </c>
    </row>
    <row r="9" spans="1:25">
      <c r="G9" s="126" t="s">
        <v>760</v>
      </c>
      <c r="H9" s="128" t="s">
        <v>741</v>
      </c>
      <c r="I9" s="112"/>
      <c r="J9" s="113"/>
      <c r="K9" s="128"/>
      <c r="L9" s="128"/>
      <c r="M9" s="113"/>
      <c r="N9" s="113"/>
      <c r="O9" s="128"/>
      <c r="P9" s="128"/>
      <c r="Q9" s="113"/>
      <c r="S9" s="159" t="s">
        <v>670</v>
      </c>
      <c r="T9" s="117" t="s">
        <v>669</v>
      </c>
    </row>
    <row r="10" spans="1:25">
      <c r="G10" s="126" t="s">
        <v>761</v>
      </c>
      <c r="H10" s="128" t="s">
        <v>762</v>
      </c>
      <c r="I10" s="113"/>
      <c r="J10" s="113"/>
      <c r="K10" s="128"/>
      <c r="L10" s="128"/>
      <c r="M10" s="113"/>
      <c r="N10" s="113"/>
      <c r="O10" s="128"/>
      <c r="P10" s="128"/>
      <c r="Q10" s="113"/>
      <c r="S10" s="159" t="s">
        <v>666</v>
      </c>
      <c r="T10" s="117" t="s">
        <v>665</v>
      </c>
    </row>
    <row r="11" spans="1:25">
      <c r="G11" s="156" t="s">
        <v>676</v>
      </c>
      <c r="H11" s="157" t="s">
        <v>675</v>
      </c>
      <c r="I11" s="113"/>
      <c r="J11" s="113"/>
      <c r="K11" s="128"/>
      <c r="L11" s="128"/>
      <c r="M11" s="113"/>
      <c r="N11" s="113"/>
      <c r="O11" s="128"/>
      <c r="P11" s="128"/>
      <c r="Q11" s="113"/>
      <c r="S11" s="159" t="s">
        <v>664</v>
      </c>
      <c r="T11" s="117" t="s">
        <v>663</v>
      </c>
    </row>
    <row r="12" spans="1:25">
      <c r="G12" s="156" t="s">
        <v>763</v>
      </c>
      <c r="H12" s="157" t="s">
        <v>764</v>
      </c>
      <c r="I12" s="112"/>
      <c r="S12" s="159" t="s">
        <v>662</v>
      </c>
      <c r="T12" s="117" t="s">
        <v>661</v>
      </c>
    </row>
    <row r="13" spans="1:25">
      <c r="G13" s="156" t="s">
        <v>765</v>
      </c>
      <c r="H13" s="157" t="s">
        <v>766</v>
      </c>
      <c r="I13" s="112"/>
      <c r="S13" s="159" t="s">
        <v>660</v>
      </c>
      <c r="T13" s="117" t="s">
        <v>659</v>
      </c>
    </row>
    <row r="14" spans="1:25">
      <c r="G14" s="156" t="s">
        <v>767</v>
      </c>
      <c r="H14" s="157" t="s">
        <v>768</v>
      </c>
      <c r="S14" s="159" t="s">
        <v>658</v>
      </c>
      <c r="T14" s="117" t="s">
        <v>657</v>
      </c>
    </row>
    <row r="15" spans="1:25">
      <c r="G15" s="156" t="s">
        <v>769</v>
      </c>
      <c r="H15" s="157" t="s">
        <v>770</v>
      </c>
      <c r="S15" s="159" t="s">
        <v>656</v>
      </c>
      <c r="T15" s="117" t="s">
        <v>655</v>
      </c>
    </row>
    <row r="16" spans="1:25">
      <c r="G16" s="156" t="s">
        <v>771</v>
      </c>
      <c r="H16" s="157" t="s">
        <v>772</v>
      </c>
      <c r="S16" s="96" t="s">
        <v>654</v>
      </c>
      <c r="T16" s="117" t="s">
        <v>653</v>
      </c>
    </row>
    <row r="17" spans="3:23">
      <c r="C17" s="96"/>
      <c r="G17" s="156" t="s">
        <v>773</v>
      </c>
      <c r="H17" s="157" t="s">
        <v>774</v>
      </c>
      <c r="S17" s="96" t="s">
        <v>652</v>
      </c>
      <c r="T17" s="117" t="s">
        <v>651</v>
      </c>
    </row>
    <row r="18" spans="3:23">
      <c r="C18" s="96"/>
      <c r="E18" s="155"/>
      <c r="G18" s="156" t="s">
        <v>775</v>
      </c>
      <c r="H18" s="157" t="s">
        <v>776</v>
      </c>
      <c r="S18" s="96" t="s">
        <v>650</v>
      </c>
      <c r="T18" s="117" t="s">
        <v>649</v>
      </c>
    </row>
    <row r="19" spans="3:23">
      <c r="C19" s="96"/>
      <c r="G19" s="156" t="s">
        <v>777</v>
      </c>
      <c r="H19" s="157" t="s">
        <v>778</v>
      </c>
      <c r="S19" s="96" t="s">
        <v>648</v>
      </c>
      <c r="T19" s="117" t="s">
        <v>647</v>
      </c>
      <c r="U19" s="96" t="s">
        <v>569</v>
      </c>
      <c r="V19" s="117" t="s">
        <v>569</v>
      </c>
    </row>
    <row r="20" spans="3:23">
      <c r="C20" s="96"/>
      <c r="G20" s="156" t="s">
        <v>779</v>
      </c>
      <c r="H20" s="157" t="s">
        <v>780</v>
      </c>
      <c r="S20" s="96" t="s">
        <v>646</v>
      </c>
      <c r="T20" s="117" t="s">
        <v>645</v>
      </c>
    </row>
    <row r="21" spans="3:23">
      <c r="C21" s="96"/>
      <c r="G21" s="156" t="s">
        <v>781</v>
      </c>
      <c r="H21" s="157" t="s">
        <v>782</v>
      </c>
      <c r="S21" s="96" t="s">
        <v>644</v>
      </c>
      <c r="T21" s="117" t="s">
        <v>643</v>
      </c>
    </row>
    <row r="22" spans="3:23">
      <c r="C22" s="96"/>
      <c r="G22" s="156" t="s">
        <v>781</v>
      </c>
      <c r="H22" s="157" t="s">
        <v>782</v>
      </c>
      <c r="S22" s="96" t="s">
        <v>642</v>
      </c>
      <c r="T22" s="117" t="s">
        <v>641</v>
      </c>
    </row>
    <row r="23" spans="3:23">
      <c r="C23" s="96"/>
      <c r="G23" s="156" t="s">
        <v>783</v>
      </c>
      <c r="H23" s="157" t="s">
        <v>784</v>
      </c>
      <c r="S23" s="96" t="s">
        <v>640</v>
      </c>
      <c r="T23" s="117" t="s">
        <v>639</v>
      </c>
    </row>
    <row r="24" spans="3:23">
      <c r="C24" s="96"/>
      <c r="G24" s="156" t="s">
        <v>785</v>
      </c>
      <c r="H24" s="157" t="s">
        <v>786</v>
      </c>
      <c r="S24" s="96" t="s">
        <v>638</v>
      </c>
      <c r="T24" s="117" t="s">
        <v>637</v>
      </c>
    </row>
    <row r="25" spans="3:23">
      <c r="C25" s="96"/>
      <c r="G25" s="156" t="s">
        <v>787</v>
      </c>
      <c r="H25" s="157" t="s">
        <v>788</v>
      </c>
      <c r="V25" s="117" t="s">
        <v>569</v>
      </c>
      <c r="W25" s="96" t="s">
        <v>569</v>
      </c>
    </row>
    <row r="26" spans="3:23">
      <c r="C26" s="96"/>
      <c r="G26" s="156" t="s">
        <v>672</v>
      </c>
      <c r="H26" s="157" t="s">
        <v>671</v>
      </c>
    </row>
    <row r="27" spans="3:23">
      <c r="C27" s="96"/>
      <c r="G27" s="156" t="s">
        <v>668</v>
      </c>
      <c r="H27" s="157" t="s">
        <v>667</v>
      </c>
    </row>
    <row r="28" spans="3:23">
      <c r="C28" s="96"/>
      <c r="G28" s="156" t="s">
        <v>789</v>
      </c>
      <c r="H28" s="157" t="s">
        <v>790</v>
      </c>
    </row>
    <row r="29" spans="3:23">
      <c r="G29" s="156" t="s">
        <v>791</v>
      </c>
      <c r="H29" s="157" t="s">
        <v>792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M291"/>
  <sheetViews>
    <sheetView workbookViewId="0">
      <pane xSplit="2" ySplit="1" topLeftCell="C59" activePane="bottomRight" state="frozen"/>
      <selection pane="topRight" activeCell="C1" sqref="C1"/>
      <selection pane="bottomLeft" activeCell="A2" sqref="A2"/>
      <selection pane="bottomRight" activeCell="B91" sqref="B91"/>
    </sheetView>
  </sheetViews>
  <sheetFormatPr defaultColWidth="25.33203125" defaultRowHeight="14.4"/>
  <cols>
    <col min="1" max="1" width="37.88671875" style="235" customWidth="1"/>
    <col min="2" max="2" width="25.33203125" style="235" customWidth="1"/>
    <col min="3" max="3" width="7.6640625" style="204" customWidth="1"/>
    <col min="4" max="4" width="24.6640625" style="86" customWidth="1"/>
    <col min="5" max="5" width="7.6640625" style="204" customWidth="1"/>
    <col min="6" max="6" width="36" style="235" customWidth="1"/>
    <col min="7" max="7" width="34.88671875" style="235" customWidth="1"/>
    <col min="8" max="8" width="31.6640625" style="235" bestFit="1" customWidth="1"/>
    <col min="9" max="9" width="32.33203125" style="235" customWidth="1"/>
    <col min="10" max="11" width="25.33203125" style="235" customWidth="1"/>
    <col min="12" max="12" width="26.88671875" style="235" bestFit="1" customWidth="1"/>
    <col min="13" max="16384" width="25.33203125" style="235"/>
  </cols>
  <sheetData>
    <row r="1" spans="1:12" s="118" customFormat="1">
      <c r="A1" s="118" t="s">
        <v>1010</v>
      </c>
      <c r="B1" s="118" t="s">
        <v>258</v>
      </c>
      <c r="C1" s="205"/>
      <c r="D1" s="207" t="s">
        <v>1055</v>
      </c>
      <c r="E1" s="205"/>
      <c r="F1" s="118" t="s">
        <v>717</v>
      </c>
      <c r="G1" s="118" t="s">
        <v>860</v>
      </c>
      <c r="H1" s="118" t="s">
        <v>1011</v>
      </c>
      <c r="I1" s="118" t="s">
        <v>862</v>
      </c>
      <c r="J1" s="118" t="s">
        <v>1012</v>
      </c>
      <c r="K1" s="118" t="s">
        <v>1106</v>
      </c>
      <c r="L1" s="118" t="s">
        <v>1105</v>
      </c>
    </row>
    <row r="2" spans="1:12">
      <c r="A2" s="235" t="s">
        <v>959</v>
      </c>
      <c r="B2" s="235" t="s">
        <v>882</v>
      </c>
      <c r="D2" s="86" t="s">
        <v>717</v>
      </c>
      <c r="F2" s="235" t="s">
        <v>983</v>
      </c>
      <c r="G2" s="235" t="s">
        <v>47</v>
      </c>
      <c r="H2" s="235" t="s">
        <v>1123</v>
      </c>
      <c r="I2" s="235" t="s">
        <v>1574</v>
      </c>
      <c r="J2" s="235" t="s">
        <v>1041</v>
      </c>
      <c r="K2" s="9" t="s">
        <v>1107</v>
      </c>
      <c r="L2" s="235" t="s">
        <v>1089</v>
      </c>
    </row>
    <row r="3" spans="1:12">
      <c r="A3" s="235" t="s">
        <v>960</v>
      </c>
      <c r="B3" s="235" t="s">
        <v>884</v>
      </c>
      <c r="D3" s="86" t="s">
        <v>860</v>
      </c>
      <c r="F3" s="235" t="s">
        <v>984</v>
      </c>
      <c r="G3" s="235" t="s">
        <v>1549</v>
      </c>
      <c r="H3" s="235" t="s">
        <v>1020</v>
      </c>
      <c r="I3" s="235" t="s">
        <v>1013</v>
      </c>
      <c r="J3" s="235" t="s">
        <v>1043</v>
      </c>
      <c r="K3" s="235" t="s">
        <v>1087</v>
      </c>
    </row>
    <row r="4" spans="1:12">
      <c r="A4" s="235" t="s">
        <v>961</v>
      </c>
      <c r="B4" s="235" t="s">
        <v>886</v>
      </c>
      <c r="D4" s="86" t="s">
        <v>1011</v>
      </c>
      <c r="F4" s="235" t="s">
        <v>988</v>
      </c>
      <c r="G4" s="235" t="s">
        <v>1745</v>
      </c>
      <c r="H4" s="235" t="s">
        <v>1021</v>
      </c>
      <c r="I4" s="235" t="s">
        <v>1014</v>
      </c>
      <c r="J4" s="235" t="s">
        <v>1045</v>
      </c>
      <c r="K4" s="235" t="s">
        <v>1088</v>
      </c>
    </row>
    <row r="5" spans="1:12">
      <c r="A5" s="235" t="s">
        <v>962</v>
      </c>
      <c r="B5" s="235" t="s">
        <v>888</v>
      </c>
      <c r="D5" s="86" t="s">
        <v>1106</v>
      </c>
      <c r="F5" s="235" t="s">
        <v>987</v>
      </c>
      <c r="G5" s="235" t="s">
        <v>1570</v>
      </c>
      <c r="H5" s="235" t="s">
        <v>1022</v>
      </c>
      <c r="I5" s="235" t="s">
        <v>1472</v>
      </c>
      <c r="J5" s="235" t="s">
        <v>1047</v>
      </c>
    </row>
    <row r="6" spans="1:12">
      <c r="A6" s="235" t="s">
        <v>1618</v>
      </c>
      <c r="B6" s="235" t="s">
        <v>1619</v>
      </c>
      <c r="D6" s="86" t="s">
        <v>862</v>
      </c>
      <c r="F6" s="235" t="s">
        <v>1617</v>
      </c>
      <c r="G6" s="235" t="s">
        <v>1696</v>
      </c>
      <c r="H6" s="235" t="s">
        <v>81</v>
      </c>
      <c r="I6" s="235" t="s">
        <v>1015</v>
      </c>
      <c r="J6" s="235" t="s">
        <v>1049</v>
      </c>
    </row>
    <row r="7" spans="1:12">
      <c r="A7" s="235" t="s">
        <v>963</v>
      </c>
      <c r="B7" s="235" t="s">
        <v>890</v>
      </c>
      <c r="D7" s="86" t="s">
        <v>1012</v>
      </c>
      <c r="F7" s="235" t="s">
        <v>986</v>
      </c>
      <c r="G7" s="235" t="s">
        <v>49</v>
      </c>
      <c r="H7" s="235" t="s">
        <v>1658</v>
      </c>
      <c r="I7" s="235" t="s">
        <v>1435</v>
      </c>
      <c r="J7" s="235" t="s">
        <v>1051</v>
      </c>
    </row>
    <row r="8" spans="1:12">
      <c r="A8" s="235" t="s">
        <v>964</v>
      </c>
      <c r="B8" s="235" t="s">
        <v>892</v>
      </c>
      <c r="D8" s="86" t="s">
        <v>1105</v>
      </c>
      <c r="F8" s="235" t="s">
        <v>985</v>
      </c>
      <c r="G8" s="249" t="s">
        <v>1728</v>
      </c>
      <c r="H8" s="235" t="s">
        <v>1657</v>
      </c>
      <c r="I8" s="235" t="s">
        <v>1016</v>
      </c>
      <c r="J8" s="235" t="s">
        <v>1052</v>
      </c>
    </row>
    <row r="9" spans="1:12">
      <c r="A9" s="235" t="s">
        <v>965</v>
      </c>
      <c r="B9" s="235" t="s">
        <v>894</v>
      </c>
      <c r="F9" s="235" t="s">
        <v>1376</v>
      </c>
      <c r="G9" s="235" t="s">
        <v>51</v>
      </c>
      <c r="H9" s="235" t="s">
        <v>1656</v>
      </c>
      <c r="I9" s="235" t="s">
        <v>1104</v>
      </c>
      <c r="J9" s="235" t="s">
        <v>1054</v>
      </c>
    </row>
    <row r="10" spans="1:12">
      <c r="A10" s="235" t="s">
        <v>966</v>
      </c>
      <c r="B10" s="235" t="s">
        <v>896</v>
      </c>
      <c r="F10" s="235" t="s">
        <v>1378</v>
      </c>
      <c r="G10" s="235" t="s">
        <v>1698</v>
      </c>
      <c r="H10" s="235" t="s">
        <v>1655</v>
      </c>
      <c r="I10" s="235" t="s">
        <v>1017</v>
      </c>
      <c r="J10" s="86" t="s">
        <v>1075</v>
      </c>
    </row>
    <row r="11" spans="1:12">
      <c r="A11" s="235" t="s">
        <v>967</v>
      </c>
      <c r="B11" s="235" t="s">
        <v>898</v>
      </c>
      <c r="F11" s="235" t="s">
        <v>1380</v>
      </c>
      <c r="G11" s="249" t="s">
        <v>1730</v>
      </c>
      <c r="H11" s="235" t="s">
        <v>1654</v>
      </c>
      <c r="I11" s="235" t="s">
        <v>1018</v>
      </c>
      <c r="K11" s="86"/>
    </row>
    <row r="12" spans="1:12">
      <c r="A12" s="235" t="s">
        <v>994</v>
      </c>
      <c r="B12" s="235" t="s">
        <v>900</v>
      </c>
      <c r="F12" s="235" t="s">
        <v>1462</v>
      </c>
      <c r="G12" s="235" t="s">
        <v>53</v>
      </c>
      <c r="H12" s="235" t="s">
        <v>1653</v>
      </c>
      <c r="I12" s="235" t="s">
        <v>1473</v>
      </c>
    </row>
    <row r="13" spans="1:12">
      <c r="A13" s="235" t="s">
        <v>995</v>
      </c>
      <c r="B13" s="235" t="s">
        <v>902</v>
      </c>
      <c r="F13" s="235" t="s">
        <v>973</v>
      </c>
      <c r="G13" s="235" t="s">
        <v>1700</v>
      </c>
      <c r="H13" s="235" t="s">
        <v>1652</v>
      </c>
      <c r="I13" s="235" t="s">
        <v>1478</v>
      </c>
    </row>
    <row r="14" spans="1:12">
      <c r="A14" s="235" t="s">
        <v>968</v>
      </c>
      <c r="B14" s="235" t="s">
        <v>904</v>
      </c>
      <c r="F14" s="235" t="s">
        <v>971</v>
      </c>
      <c r="G14" s="235" t="s">
        <v>1515</v>
      </c>
      <c r="H14" s="235" t="s">
        <v>1651</v>
      </c>
      <c r="I14" s="235" t="s">
        <v>1474</v>
      </c>
    </row>
    <row r="15" spans="1:12">
      <c r="A15" s="235" t="s">
        <v>969</v>
      </c>
      <c r="B15" s="235" t="s">
        <v>906</v>
      </c>
      <c r="F15" s="235" t="s">
        <v>972</v>
      </c>
      <c r="G15" s="235" t="s">
        <v>1550</v>
      </c>
      <c r="H15" s="235" t="s">
        <v>1030</v>
      </c>
      <c r="I15" s="235" t="s">
        <v>1019</v>
      </c>
    </row>
    <row r="16" spans="1:12">
      <c r="A16" s="235" t="s">
        <v>970</v>
      </c>
      <c r="B16" s="235" t="s">
        <v>908</v>
      </c>
      <c r="F16" s="235" t="s">
        <v>975</v>
      </c>
      <c r="G16" s="235" t="s">
        <v>56</v>
      </c>
      <c r="H16" s="235" t="s">
        <v>1128</v>
      </c>
      <c r="I16" s="235" t="s">
        <v>1646</v>
      </c>
    </row>
    <row r="17" spans="1:9">
      <c r="A17" s="235" t="s">
        <v>971</v>
      </c>
      <c r="B17" s="235" t="s">
        <v>910</v>
      </c>
      <c r="F17" s="235" t="s">
        <v>976</v>
      </c>
      <c r="G17" s="235" t="s">
        <v>57</v>
      </c>
      <c r="H17" s="235" t="s">
        <v>1129</v>
      </c>
      <c r="I17" s="86" t="s">
        <v>1076</v>
      </c>
    </row>
    <row r="18" spans="1:9">
      <c r="A18" s="235" t="s">
        <v>972</v>
      </c>
      <c r="B18" s="235" t="s">
        <v>912</v>
      </c>
      <c r="F18" s="235" t="s">
        <v>977</v>
      </c>
      <c r="G18" s="235" t="s">
        <v>59</v>
      </c>
      <c r="H18" s="235" t="s">
        <v>1109</v>
      </c>
      <c r="I18" s="235" t="s">
        <v>1077</v>
      </c>
    </row>
    <row r="19" spans="1:9">
      <c r="A19" s="235" t="s">
        <v>973</v>
      </c>
      <c r="B19" s="235" t="s">
        <v>914</v>
      </c>
      <c r="F19" s="235" t="s">
        <v>974</v>
      </c>
      <c r="G19" s="235" t="s">
        <v>1702</v>
      </c>
      <c r="H19" s="235" t="s">
        <v>1111</v>
      </c>
    </row>
    <row r="20" spans="1:9">
      <c r="A20" s="235" t="s">
        <v>974</v>
      </c>
      <c r="B20" s="235" t="s">
        <v>916</v>
      </c>
      <c r="F20" s="235" t="s">
        <v>959</v>
      </c>
      <c r="G20" s="235" t="s">
        <v>60</v>
      </c>
      <c r="H20" s="235" t="s">
        <v>1117</v>
      </c>
    </row>
    <row r="21" spans="1:9">
      <c r="A21" s="235" t="s">
        <v>975</v>
      </c>
      <c r="B21" s="235" t="s">
        <v>918</v>
      </c>
      <c r="F21" s="235" t="s">
        <v>964</v>
      </c>
      <c r="G21" s="235" t="s">
        <v>62</v>
      </c>
      <c r="H21" s="235" t="s">
        <v>1121</v>
      </c>
    </row>
    <row r="22" spans="1:9">
      <c r="A22" s="235" t="s">
        <v>976</v>
      </c>
      <c r="B22" s="235" t="s">
        <v>920</v>
      </c>
      <c r="F22" s="235" t="s">
        <v>967</v>
      </c>
      <c r="G22" t="s">
        <v>1668</v>
      </c>
      <c r="H22" s="235" t="s">
        <v>1119</v>
      </c>
    </row>
    <row r="23" spans="1:9">
      <c r="A23" s="235" t="s">
        <v>977</v>
      </c>
      <c r="B23" s="235" t="s">
        <v>922</v>
      </c>
      <c r="F23" s="235" t="s">
        <v>966</v>
      </c>
      <c r="G23" s="235" t="s">
        <v>64</v>
      </c>
      <c r="H23" s="235" t="s">
        <v>1023</v>
      </c>
    </row>
    <row r="24" spans="1:9">
      <c r="A24" s="235" t="s">
        <v>978</v>
      </c>
      <c r="B24" s="235" t="s">
        <v>924</v>
      </c>
      <c r="F24" s="235" t="s">
        <v>961</v>
      </c>
      <c r="G24" s="235" t="s">
        <v>66</v>
      </c>
      <c r="H24" s="235" t="s">
        <v>1421</v>
      </c>
    </row>
    <row r="25" spans="1:9">
      <c r="A25" s="235" t="s">
        <v>979</v>
      </c>
      <c r="B25" s="235" t="s">
        <v>925</v>
      </c>
      <c r="F25" s="235" t="s">
        <v>1618</v>
      </c>
      <c r="G25" s="235" t="s">
        <v>1638</v>
      </c>
      <c r="H25" s="235" t="s">
        <v>1124</v>
      </c>
    </row>
    <row r="26" spans="1:9">
      <c r="A26" s="235" t="s">
        <v>980</v>
      </c>
      <c r="B26" s="235" t="s">
        <v>926</v>
      </c>
      <c r="F26" s="235" t="s">
        <v>963</v>
      </c>
      <c r="G26" s="235" t="s">
        <v>67</v>
      </c>
      <c r="H26" s="235" t="s">
        <v>1124</v>
      </c>
    </row>
    <row r="27" spans="1:9">
      <c r="A27" s="235" t="s">
        <v>981</v>
      </c>
      <c r="B27" s="235" t="s">
        <v>928</v>
      </c>
      <c r="F27" s="235" t="s">
        <v>962</v>
      </c>
      <c r="G27" s="235" t="s">
        <v>69</v>
      </c>
      <c r="H27" s="235" t="s">
        <v>1024</v>
      </c>
    </row>
    <row r="28" spans="1:9">
      <c r="A28" s="235" t="s">
        <v>982</v>
      </c>
      <c r="B28" s="235" t="s">
        <v>930</v>
      </c>
      <c r="F28" s="235" t="s">
        <v>960</v>
      </c>
      <c r="G28" s="235" t="s">
        <v>1551</v>
      </c>
      <c r="H28" s="235" t="s">
        <v>1125</v>
      </c>
    </row>
    <row r="29" spans="1:9">
      <c r="A29" s="235" t="s">
        <v>983</v>
      </c>
      <c r="B29" s="235" t="s">
        <v>1439</v>
      </c>
      <c r="F29" s="235" t="s">
        <v>965</v>
      </c>
      <c r="G29" s="235" t="s">
        <v>1675</v>
      </c>
      <c r="H29" s="235" t="s">
        <v>1158</v>
      </c>
    </row>
    <row r="30" spans="1:9">
      <c r="A30" s="235" t="s">
        <v>984</v>
      </c>
      <c r="B30" s="235" t="s">
        <v>933</v>
      </c>
      <c r="F30" s="235" t="s">
        <v>995</v>
      </c>
      <c r="G30" s="235" t="s">
        <v>71</v>
      </c>
      <c r="H30" s="235" t="s">
        <v>1349</v>
      </c>
    </row>
    <row r="31" spans="1:9">
      <c r="A31" s="235" t="s">
        <v>985</v>
      </c>
      <c r="B31" s="235" t="s">
        <v>935</v>
      </c>
      <c r="F31" s="235" t="s">
        <v>994</v>
      </c>
      <c r="G31" s="235" t="s">
        <v>1552</v>
      </c>
      <c r="H31" s="235" t="s">
        <v>1025</v>
      </c>
    </row>
    <row r="32" spans="1:9">
      <c r="A32" s="235" t="s">
        <v>1617</v>
      </c>
      <c r="B32" s="235" t="s">
        <v>1620</v>
      </c>
      <c r="F32" s="235" t="s">
        <v>979</v>
      </c>
      <c r="G32" s="235" t="s">
        <v>287</v>
      </c>
      <c r="H32" s="235" t="s">
        <v>1026</v>
      </c>
    </row>
    <row r="33" spans="1:10">
      <c r="A33" s="235" t="s">
        <v>986</v>
      </c>
      <c r="B33" s="235" t="s">
        <v>937</v>
      </c>
      <c r="F33" s="235" t="s">
        <v>982</v>
      </c>
      <c r="G33" s="235" t="s">
        <v>1603</v>
      </c>
      <c r="H33" s="235" t="s">
        <v>1027</v>
      </c>
    </row>
    <row r="34" spans="1:10">
      <c r="A34" s="235" t="s">
        <v>987</v>
      </c>
      <c r="B34" s="235" t="s">
        <v>939</v>
      </c>
      <c r="F34" s="235" t="s">
        <v>981</v>
      </c>
      <c r="G34" s="235" t="s">
        <v>74</v>
      </c>
      <c r="H34" s="235" t="s">
        <v>1367</v>
      </c>
    </row>
    <row r="35" spans="1:10">
      <c r="A35" s="235" t="s">
        <v>988</v>
      </c>
      <c r="B35" s="235" t="s">
        <v>941</v>
      </c>
      <c r="F35" s="235" t="s">
        <v>978</v>
      </c>
      <c r="G35" s="235" t="s">
        <v>75</v>
      </c>
      <c r="H35" s="235" t="s">
        <v>1028</v>
      </c>
    </row>
    <row r="36" spans="1:10">
      <c r="A36" s="235" t="s">
        <v>1376</v>
      </c>
      <c r="B36" s="235" t="s">
        <v>1377</v>
      </c>
      <c r="F36" s="235" t="s">
        <v>980</v>
      </c>
      <c r="G36" s="235" t="s">
        <v>1722</v>
      </c>
      <c r="H36" s="235" t="s">
        <v>154</v>
      </c>
      <c r="J36" s="235" t="s">
        <v>1131</v>
      </c>
    </row>
    <row r="37" spans="1:10">
      <c r="A37" s="235" t="s">
        <v>1378</v>
      </c>
      <c r="B37" s="235" t="s">
        <v>1379</v>
      </c>
      <c r="F37" s="235" t="s">
        <v>970</v>
      </c>
      <c r="G37" s="235" t="s">
        <v>1601</v>
      </c>
      <c r="H37" s="235" t="s">
        <v>1029</v>
      </c>
      <c r="J37" s="235" t="s">
        <v>1131</v>
      </c>
    </row>
    <row r="38" spans="1:10">
      <c r="A38" s="235" t="s">
        <v>1380</v>
      </c>
      <c r="B38" s="235" t="s">
        <v>1381</v>
      </c>
      <c r="F38" s="235" t="s">
        <v>968</v>
      </c>
      <c r="G38" s="235" t="s">
        <v>465</v>
      </c>
      <c r="H38" s="235" t="s">
        <v>1078</v>
      </c>
      <c r="J38" s="235" t="s">
        <v>1131</v>
      </c>
    </row>
    <row r="39" spans="1:10">
      <c r="A39" s="235" t="s">
        <v>1462</v>
      </c>
      <c r="B39" s="235" t="s">
        <v>1463</v>
      </c>
      <c r="F39" s="235" t="s">
        <v>969</v>
      </c>
      <c r="G39" s="235" t="s">
        <v>77</v>
      </c>
      <c r="H39" s="235" t="s">
        <v>1115</v>
      </c>
      <c r="J39" s="235" t="s">
        <v>1131</v>
      </c>
    </row>
    <row r="40" spans="1:10">
      <c r="A40" s="235" t="s">
        <v>989</v>
      </c>
      <c r="B40" s="235" t="s">
        <v>943</v>
      </c>
      <c r="F40" s="235" t="s">
        <v>990</v>
      </c>
      <c r="G40" s="235" t="s">
        <v>458</v>
      </c>
      <c r="H40" s="235" t="s">
        <v>1113</v>
      </c>
      <c r="J40" s="235" t="s">
        <v>1131</v>
      </c>
    </row>
    <row r="41" spans="1:10">
      <c r="A41" s="235" t="s">
        <v>990</v>
      </c>
      <c r="B41" s="235" t="s">
        <v>945</v>
      </c>
      <c r="F41" s="235" t="s">
        <v>989</v>
      </c>
      <c r="G41" s="235" t="s">
        <v>1684</v>
      </c>
      <c r="H41" s="235" t="s">
        <v>1126</v>
      </c>
      <c r="J41" s="235" t="s">
        <v>1131</v>
      </c>
    </row>
    <row r="42" spans="1:10">
      <c r="A42" s="235" t="s">
        <v>991</v>
      </c>
      <c r="B42" s="235" t="s">
        <v>947</v>
      </c>
      <c r="F42" s="235" t="s">
        <v>992</v>
      </c>
      <c r="G42" s="235" t="s">
        <v>593</v>
      </c>
      <c r="H42" s="235" t="s">
        <v>1127</v>
      </c>
      <c r="J42" s="235" t="s">
        <v>1131</v>
      </c>
    </row>
    <row r="43" spans="1:10">
      <c r="A43" s="235" t="s">
        <v>992</v>
      </c>
      <c r="B43" s="235" t="s">
        <v>949</v>
      </c>
      <c r="F43" s="235" t="s">
        <v>993</v>
      </c>
      <c r="G43" s="235" t="s">
        <v>1288</v>
      </c>
      <c r="H43" s="235" t="s">
        <v>1031</v>
      </c>
      <c r="J43" s="235" t="s">
        <v>1131</v>
      </c>
    </row>
    <row r="44" spans="1:10">
      <c r="A44" s="235" t="s">
        <v>993</v>
      </c>
      <c r="B44" s="235" t="s">
        <v>951</v>
      </c>
      <c r="F44" s="235" t="s">
        <v>991</v>
      </c>
      <c r="G44" s="235" t="s">
        <v>270</v>
      </c>
      <c r="H44" s="235" t="s">
        <v>1130</v>
      </c>
      <c r="J44" s="235" t="s">
        <v>1131</v>
      </c>
    </row>
    <row r="45" spans="1:10">
      <c r="A45" s="235" t="s">
        <v>1574</v>
      </c>
      <c r="B45" s="235" t="s">
        <v>1575</v>
      </c>
      <c r="F45" s="86"/>
      <c r="G45" s="235" t="s">
        <v>457</v>
      </c>
      <c r="H45" s="235" t="s">
        <v>1032</v>
      </c>
      <c r="J45" s="235" t="s">
        <v>1131</v>
      </c>
    </row>
    <row r="46" spans="1:10">
      <c r="A46" s="235" t="s">
        <v>1013</v>
      </c>
      <c r="B46" s="235" t="s">
        <v>952</v>
      </c>
      <c r="G46" s="235" t="s">
        <v>81</v>
      </c>
      <c r="J46" s="235" t="s">
        <v>1131</v>
      </c>
    </row>
    <row r="47" spans="1:10">
      <c r="A47" s="235" t="s">
        <v>1014</v>
      </c>
      <c r="B47" s="235" t="s">
        <v>953</v>
      </c>
      <c r="G47" t="s">
        <v>1670</v>
      </c>
      <c r="J47" s="235" t="s">
        <v>1131</v>
      </c>
    </row>
    <row r="48" spans="1:10">
      <c r="A48" s="235" t="s">
        <v>1472</v>
      </c>
      <c r="B48" s="235" t="s">
        <v>1475</v>
      </c>
      <c r="G48" s="235" t="s">
        <v>289</v>
      </c>
      <c r="J48" s="235" t="s">
        <v>1131</v>
      </c>
    </row>
    <row r="49" spans="1:10">
      <c r="A49" s="235" t="s">
        <v>1015</v>
      </c>
      <c r="B49" s="235" t="s">
        <v>954</v>
      </c>
      <c r="G49" s="235" t="s">
        <v>82</v>
      </c>
      <c r="J49" s="235" t="s">
        <v>1131</v>
      </c>
    </row>
    <row r="50" spans="1:10">
      <c r="A50" s="235" t="s">
        <v>1435</v>
      </c>
      <c r="B50" s="235" t="s">
        <v>1436</v>
      </c>
      <c r="G50" s="235" t="s">
        <v>84</v>
      </c>
    </row>
    <row r="51" spans="1:10">
      <c r="A51" s="235" t="s">
        <v>1016</v>
      </c>
      <c r="B51" s="235" t="s">
        <v>955</v>
      </c>
      <c r="G51" s="235" t="s">
        <v>86</v>
      </c>
    </row>
    <row r="52" spans="1:10">
      <c r="A52" s="235" t="s">
        <v>1017</v>
      </c>
      <c r="B52" s="235" t="s">
        <v>956</v>
      </c>
      <c r="G52" s="235" t="s">
        <v>88</v>
      </c>
    </row>
    <row r="53" spans="1:10">
      <c r="A53" s="235" t="s">
        <v>1104</v>
      </c>
      <c r="B53" s="235" t="s">
        <v>1103</v>
      </c>
      <c r="G53" s="235" t="s">
        <v>1553</v>
      </c>
    </row>
    <row r="54" spans="1:10">
      <c r="A54" s="235" t="s">
        <v>1018</v>
      </c>
      <c r="B54" s="235" t="s">
        <v>957</v>
      </c>
      <c r="G54" s="235" t="s">
        <v>90</v>
      </c>
    </row>
    <row r="55" spans="1:10">
      <c r="A55" s="235" t="s">
        <v>1473</v>
      </c>
      <c r="B55" s="235" t="s">
        <v>1476</v>
      </c>
      <c r="G55" s="235" t="s">
        <v>488</v>
      </c>
    </row>
    <row r="56" spans="1:10">
      <c r="A56" s="235" t="s">
        <v>1478</v>
      </c>
      <c r="B56" s="235" t="s">
        <v>1479</v>
      </c>
      <c r="G56" s="247" t="s">
        <v>1704</v>
      </c>
    </row>
    <row r="57" spans="1:10">
      <c r="A57" s="235" t="s">
        <v>1474</v>
      </c>
      <c r="B57" s="235" t="s">
        <v>1477</v>
      </c>
      <c r="G57" s="235" t="s">
        <v>1635</v>
      </c>
    </row>
    <row r="58" spans="1:10">
      <c r="A58" s="235" t="s">
        <v>1646</v>
      </c>
      <c r="B58" s="235" t="s">
        <v>1647</v>
      </c>
      <c r="G58" s="235" t="s">
        <v>291</v>
      </c>
    </row>
    <row r="59" spans="1:10">
      <c r="A59" s="235" t="s">
        <v>1019</v>
      </c>
      <c r="B59" s="86" t="s">
        <v>958</v>
      </c>
      <c r="G59" s="235" t="s">
        <v>92</v>
      </c>
    </row>
    <row r="60" spans="1:10">
      <c r="A60" s="235" t="s">
        <v>1076</v>
      </c>
      <c r="B60" s="86" t="s">
        <v>1080</v>
      </c>
      <c r="G60" s="235" t="s">
        <v>94</v>
      </c>
    </row>
    <row r="61" spans="1:10">
      <c r="A61" s="235" t="s">
        <v>1077</v>
      </c>
      <c r="B61" s="86" t="s">
        <v>1081</v>
      </c>
      <c r="G61" s="235" t="s">
        <v>1554</v>
      </c>
    </row>
    <row r="62" spans="1:10">
      <c r="A62" s="235" t="s">
        <v>1123</v>
      </c>
      <c r="B62" s="235" t="s">
        <v>1132</v>
      </c>
      <c r="G62" s="235" t="s">
        <v>1726</v>
      </c>
    </row>
    <row r="63" spans="1:10">
      <c r="A63" s="235" t="s">
        <v>1020</v>
      </c>
      <c r="B63" s="235" t="s">
        <v>1033</v>
      </c>
      <c r="G63" t="s">
        <v>1664</v>
      </c>
    </row>
    <row r="64" spans="1:10">
      <c r="A64" s="235" t="s">
        <v>1021</v>
      </c>
      <c r="B64" s="235" t="s">
        <v>1034</v>
      </c>
      <c r="G64" s="235" t="s">
        <v>96</v>
      </c>
    </row>
    <row r="65" spans="1:7">
      <c r="A65" s="235" t="s">
        <v>1022</v>
      </c>
      <c r="B65" s="235" t="s">
        <v>79</v>
      </c>
      <c r="G65" s="235" t="s">
        <v>1743</v>
      </c>
    </row>
    <row r="66" spans="1:7">
      <c r="A66" s="247" t="s">
        <v>81</v>
      </c>
      <c r="B66" s="247" t="s">
        <v>249</v>
      </c>
      <c r="G66" s="247" t="s">
        <v>1706</v>
      </c>
    </row>
    <row r="67" spans="1:7">
      <c r="A67" s="235" t="s">
        <v>1658</v>
      </c>
      <c r="B67" s="235" t="s">
        <v>248</v>
      </c>
      <c r="G67" t="s">
        <v>1666</v>
      </c>
    </row>
    <row r="68" spans="1:7">
      <c r="A68" s="235" t="s">
        <v>1657</v>
      </c>
      <c r="B68" s="235" t="s">
        <v>1035</v>
      </c>
      <c r="G68" s="235" t="s">
        <v>99</v>
      </c>
    </row>
    <row r="69" spans="1:7">
      <c r="A69" s="235" t="s">
        <v>1656</v>
      </c>
      <c r="B69" s="235" t="s">
        <v>820</v>
      </c>
      <c r="G69" s="235" t="s">
        <v>101</v>
      </c>
    </row>
    <row r="70" spans="1:7">
      <c r="A70" s="235" t="s">
        <v>1655</v>
      </c>
      <c r="B70" s="235" t="s">
        <v>821</v>
      </c>
      <c r="G70" s="235" t="s">
        <v>103</v>
      </c>
    </row>
    <row r="71" spans="1:7">
      <c r="A71" s="235" t="s">
        <v>1654</v>
      </c>
      <c r="B71" s="235" t="s">
        <v>822</v>
      </c>
      <c r="G71" s="235" t="s">
        <v>105</v>
      </c>
    </row>
    <row r="72" spans="1:7">
      <c r="A72" s="235" t="s">
        <v>1653</v>
      </c>
      <c r="B72" s="235" t="s">
        <v>823</v>
      </c>
      <c r="G72" s="235" t="s">
        <v>1232</v>
      </c>
    </row>
    <row r="73" spans="1:7">
      <c r="A73" s="235" t="s">
        <v>1652</v>
      </c>
      <c r="B73" s="235" t="s">
        <v>824</v>
      </c>
      <c r="G73" s="235" t="s">
        <v>1464</v>
      </c>
    </row>
    <row r="74" spans="1:7">
      <c r="A74" s="235" t="s">
        <v>1651</v>
      </c>
      <c r="B74" s="55" t="s">
        <v>1659</v>
      </c>
      <c r="G74" s="235" t="s">
        <v>595</v>
      </c>
    </row>
    <row r="75" spans="1:7">
      <c r="A75" s="235" t="s">
        <v>1030</v>
      </c>
      <c r="B75" s="235" t="s">
        <v>825</v>
      </c>
      <c r="G75" s="235" t="s">
        <v>107</v>
      </c>
    </row>
    <row r="76" spans="1:7">
      <c r="A76" s="235" t="s">
        <v>1128</v>
      </c>
      <c r="B76" s="235" t="s">
        <v>826</v>
      </c>
      <c r="G76" s="235" t="s">
        <v>109</v>
      </c>
    </row>
    <row r="77" spans="1:7">
      <c r="A77" s="235" t="s">
        <v>1129</v>
      </c>
      <c r="B77" s="235" t="s">
        <v>827</v>
      </c>
      <c r="G77" s="235" t="s">
        <v>111</v>
      </c>
    </row>
    <row r="78" spans="1:7">
      <c r="A78" s="235" t="s">
        <v>1109</v>
      </c>
      <c r="B78" s="235" t="s">
        <v>1110</v>
      </c>
      <c r="G78" s="235" t="s">
        <v>1605</v>
      </c>
    </row>
    <row r="79" spans="1:7">
      <c r="A79" s="235" t="s">
        <v>1111</v>
      </c>
      <c r="B79" s="235" t="s">
        <v>1112</v>
      </c>
      <c r="G79" s="235" t="s">
        <v>113</v>
      </c>
    </row>
    <row r="80" spans="1:7">
      <c r="A80" s="235" t="s">
        <v>1117</v>
      </c>
      <c r="B80" s="235" t="s">
        <v>1118</v>
      </c>
      <c r="G80" s="235" t="s">
        <v>1323</v>
      </c>
    </row>
    <row r="81" spans="1:7">
      <c r="A81" s="235" t="s">
        <v>1121</v>
      </c>
      <c r="B81" s="235" t="s">
        <v>1122</v>
      </c>
      <c r="G81" s="235" t="s">
        <v>115</v>
      </c>
    </row>
    <row r="82" spans="1:7">
      <c r="A82" s="235" t="s">
        <v>1119</v>
      </c>
      <c r="B82" s="235" t="s">
        <v>1120</v>
      </c>
      <c r="G82" s="235" t="s">
        <v>117</v>
      </c>
    </row>
    <row r="83" spans="1:7">
      <c r="A83" s="235" t="s">
        <v>1023</v>
      </c>
      <c r="B83" s="235" t="s">
        <v>1036</v>
      </c>
      <c r="G83" s="235" t="s">
        <v>120</v>
      </c>
    </row>
    <row r="84" spans="1:7">
      <c r="A84" s="235" t="s">
        <v>1421</v>
      </c>
      <c r="B84" s="235" t="s">
        <v>1422</v>
      </c>
      <c r="G84" s="235" t="s">
        <v>122</v>
      </c>
    </row>
    <row r="85" spans="1:7">
      <c r="A85" s="235" t="s">
        <v>1124</v>
      </c>
      <c r="B85" s="235" t="s">
        <v>1133</v>
      </c>
      <c r="G85" s="235" t="s">
        <v>1724</v>
      </c>
    </row>
    <row r="86" spans="1:7">
      <c r="A86" s="235" t="s">
        <v>1124</v>
      </c>
      <c r="B86" s="235" t="s">
        <v>1037</v>
      </c>
      <c r="G86" s="247" t="s">
        <v>1716</v>
      </c>
    </row>
    <row r="87" spans="1:7">
      <c r="A87" s="235" t="s">
        <v>1024</v>
      </c>
      <c r="B87" s="235" t="s">
        <v>828</v>
      </c>
      <c r="G87" s="235" t="s">
        <v>124</v>
      </c>
    </row>
    <row r="88" spans="1:7">
      <c r="A88" s="235" t="s">
        <v>1125</v>
      </c>
      <c r="B88" s="235" t="s">
        <v>1134</v>
      </c>
      <c r="G88" s="235" t="s">
        <v>126</v>
      </c>
    </row>
    <row r="89" spans="1:7">
      <c r="A89" s="235" t="s">
        <v>1158</v>
      </c>
      <c r="B89" s="235" t="s">
        <v>1157</v>
      </c>
      <c r="G89" s="247" t="s">
        <v>1714</v>
      </c>
    </row>
    <row r="90" spans="1:7">
      <c r="A90" s="235" t="s">
        <v>1349</v>
      </c>
      <c r="B90" s="235" t="s">
        <v>1350</v>
      </c>
      <c r="G90" s="235" t="s">
        <v>128</v>
      </c>
    </row>
    <row r="91" spans="1:7">
      <c r="A91" s="235" t="s">
        <v>1025</v>
      </c>
      <c r="B91" s="235" t="s">
        <v>1805</v>
      </c>
      <c r="G91" s="235" t="s">
        <v>130</v>
      </c>
    </row>
    <row r="92" spans="1:7">
      <c r="A92" s="235" t="s">
        <v>1026</v>
      </c>
      <c r="B92" s="235" t="s">
        <v>266</v>
      </c>
      <c r="G92" s="235" t="s">
        <v>132</v>
      </c>
    </row>
    <row r="93" spans="1:7">
      <c r="A93" s="235" t="s">
        <v>1027</v>
      </c>
      <c r="B93" s="235" t="s">
        <v>152</v>
      </c>
      <c r="G93" s="235" t="s">
        <v>134</v>
      </c>
    </row>
    <row r="94" spans="1:7">
      <c r="A94" s="235" t="s">
        <v>1367</v>
      </c>
      <c r="B94" s="235" t="s">
        <v>1368</v>
      </c>
      <c r="G94" s="235" t="s">
        <v>136</v>
      </c>
    </row>
    <row r="95" spans="1:7">
      <c r="A95" s="235" t="s">
        <v>1028</v>
      </c>
      <c r="B95" s="235" t="s">
        <v>153</v>
      </c>
      <c r="G95" s="235" t="s">
        <v>138</v>
      </c>
    </row>
    <row r="96" spans="1:7">
      <c r="A96" s="235" t="s">
        <v>154</v>
      </c>
      <c r="B96" s="235" t="s">
        <v>155</v>
      </c>
      <c r="G96" s="235" t="s">
        <v>140</v>
      </c>
    </row>
    <row r="97" spans="1:7">
      <c r="A97" s="235" t="s">
        <v>1029</v>
      </c>
      <c r="B97" s="235" t="s">
        <v>1038</v>
      </c>
      <c r="G97" s="249" t="s">
        <v>1732</v>
      </c>
    </row>
    <row r="98" spans="1:7">
      <c r="A98" s="235" t="s">
        <v>1115</v>
      </c>
      <c r="B98" s="235" t="s">
        <v>1116</v>
      </c>
      <c r="G98" s="235" t="s">
        <v>143</v>
      </c>
    </row>
    <row r="99" spans="1:7">
      <c r="A99" s="235" t="s">
        <v>1113</v>
      </c>
      <c r="B99" s="235" t="s">
        <v>1114</v>
      </c>
      <c r="G99" s="235" t="s">
        <v>1747</v>
      </c>
    </row>
    <row r="100" spans="1:7">
      <c r="A100" s="235" t="s">
        <v>1126</v>
      </c>
      <c r="B100" s="235" t="s">
        <v>1135</v>
      </c>
      <c r="G100" t="s">
        <v>1672</v>
      </c>
    </row>
    <row r="101" spans="1:7">
      <c r="A101" s="235" t="s">
        <v>1127</v>
      </c>
      <c r="B101" s="235" t="s">
        <v>1136</v>
      </c>
      <c r="G101" s="235" t="s">
        <v>145</v>
      </c>
    </row>
    <row r="102" spans="1:7">
      <c r="A102" s="235" t="s">
        <v>1031</v>
      </c>
      <c r="B102" s="235" t="s">
        <v>829</v>
      </c>
      <c r="G102" s="235" t="s">
        <v>1555</v>
      </c>
    </row>
    <row r="103" spans="1:7">
      <c r="A103" s="235" t="s">
        <v>1130</v>
      </c>
      <c r="B103" s="235" t="s">
        <v>271</v>
      </c>
      <c r="G103" s="235" t="s">
        <v>149</v>
      </c>
    </row>
    <row r="104" spans="1:7">
      <c r="A104" s="235" t="s">
        <v>1032</v>
      </c>
      <c r="B104" s="235" t="s">
        <v>1039</v>
      </c>
      <c r="G104" s="235" t="s">
        <v>250</v>
      </c>
    </row>
    <row r="105" spans="1:7">
      <c r="A105" s="235" t="s">
        <v>1078</v>
      </c>
      <c r="B105" s="86" t="s">
        <v>1082</v>
      </c>
      <c r="G105" s="235" t="s">
        <v>1556</v>
      </c>
    </row>
    <row r="106" spans="1:7">
      <c r="A106" s="235" t="s">
        <v>1079</v>
      </c>
      <c r="B106" s="86" t="s">
        <v>1083</v>
      </c>
      <c r="G106" s="235" t="s">
        <v>1557</v>
      </c>
    </row>
    <row r="107" spans="1:7">
      <c r="A107" s="235" t="s">
        <v>1041</v>
      </c>
      <c r="B107" s="86" t="s">
        <v>1040</v>
      </c>
      <c r="G107" s="235" t="s">
        <v>293</v>
      </c>
    </row>
    <row r="108" spans="1:7">
      <c r="A108" s="235" t="s">
        <v>1043</v>
      </c>
      <c r="B108" s="86" t="s">
        <v>1042</v>
      </c>
      <c r="G108" s="235" t="s">
        <v>294</v>
      </c>
    </row>
    <row r="109" spans="1:7">
      <c r="A109" s="235" t="s">
        <v>1045</v>
      </c>
      <c r="B109" s="86" t="s">
        <v>1044</v>
      </c>
      <c r="G109" s="235" t="s">
        <v>154</v>
      </c>
    </row>
    <row r="110" spans="1:7">
      <c r="A110" s="235" t="s">
        <v>1047</v>
      </c>
      <c r="B110" s="86" t="s">
        <v>1046</v>
      </c>
      <c r="G110" s="235" t="s">
        <v>156</v>
      </c>
    </row>
    <row r="111" spans="1:7">
      <c r="A111" s="235" t="s">
        <v>1049</v>
      </c>
      <c r="B111" s="235" t="s">
        <v>1048</v>
      </c>
      <c r="G111" s="235" t="s">
        <v>157</v>
      </c>
    </row>
    <row r="112" spans="1:7">
      <c r="A112" s="235" t="s">
        <v>1051</v>
      </c>
      <c r="B112" s="235" t="s">
        <v>1050</v>
      </c>
      <c r="G112" s="235" t="s">
        <v>1153</v>
      </c>
    </row>
    <row r="113" spans="1:13">
      <c r="A113" s="235" t="s">
        <v>1052</v>
      </c>
      <c r="B113" s="235" t="s">
        <v>1559</v>
      </c>
      <c r="G113" s="235" t="s">
        <v>159</v>
      </c>
    </row>
    <row r="114" spans="1:13" s="206" customFormat="1">
      <c r="A114" s="235" t="s">
        <v>1054</v>
      </c>
      <c r="B114" s="235" t="s">
        <v>1053</v>
      </c>
      <c r="C114" s="204"/>
      <c r="D114" s="86"/>
      <c r="E114" s="204"/>
      <c r="F114" s="235"/>
      <c r="G114" s="235" t="s">
        <v>162</v>
      </c>
      <c r="H114" s="235"/>
      <c r="I114" s="235"/>
      <c r="J114" s="235"/>
      <c r="K114" s="235"/>
      <c r="L114" s="235"/>
      <c r="M114" s="235"/>
    </row>
    <row r="115" spans="1:13">
      <c r="A115" s="235" t="s">
        <v>1075</v>
      </c>
      <c r="B115" s="235" t="s">
        <v>1084</v>
      </c>
      <c r="G115" s="235" t="s">
        <v>164</v>
      </c>
    </row>
    <row r="116" spans="1:13">
      <c r="A116" s="86" t="s">
        <v>1107</v>
      </c>
      <c r="B116" s="86" t="s">
        <v>1108</v>
      </c>
      <c r="G116" s="235" t="s">
        <v>295</v>
      </c>
    </row>
    <row r="117" spans="1:13">
      <c r="A117" s="235" t="s">
        <v>1087</v>
      </c>
      <c r="B117" s="235" t="s">
        <v>1092</v>
      </c>
      <c r="G117" s="235" t="s">
        <v>166</v>
      </c>
    </row>
    <row r="118" spans="1:13">
      <c r="A118" s="235" t="s">
        <v>1088</v>
      </c>
      <c r="B118" s="235" t="s">
        <v>1093</v>
      </c>
      <c r="G118" s="235" t="s">
        <v>168</v>
      </c>
    </row>
    <row r="119" spans="1:13">
      <c r="A119" s="235" t="s">
        <v>1089</v>
      </c>
      <c r="B119" s="235" t="s">
        <v>1094</v>
      </c>
      <c r="G119" s="235" t="s">
        <v>1682</v>
      </c>
    </row>
    <row r="120" spans="1:13" s="206" customFormat="1">
      <c r="A120" s="235" t="s">
        <v>47</v>
      </c>
      <c r="B120" s="235" t="s">
        <v>48</v>
      </c>
      <c r="C120" s="204"/>
      <c r="D120" s="86"/>
      <c r="E120" s="204"/>
      <c r="F120" s="235"/>
      <c r="G120" s="235" t="s">
        <v>1708</v>
      </c>
      <c r="H120" s="235"/>
      <c r="I120" s="235"/>
      <c r="J120" s="235"/>
      <c r="K120" s="235"/>
      <c r="L120" s="235"/>
      <c r="M120" s="235"/>
    </row>
    <row r="121" spans="1:13">
      <c r="A121" s="235" t="s">
        <v>1549</v>
      </c>
      <c r="B121" s="235" t="s">
        <v>1560</v>
      </c>
      <c r="G121" s="235" t="s">
        <v>171</v>
      </c>
    </row>
    <row r="122" spans="1:13">
      <c r="A122" s="235" t="s">
        <v>1745</v>
      </c>
      <c r="B122" s="235" t="s">
        <v>1746</v>
      </c>
      <c r="G122" s="235" t="s">
        <v>173</v>
      </c>
    </row>
    <row r="123" spans="1:13">
      <c r="A123" s="235" t="s">
        <v>1570</v>
      </c>
      <c r="B123" s="235" t="s">
        <v>1572</v>
      </c>
      <c r="G123" s="235" t="s">
        <v>1678</v>
      </c>
    </row>
    <row r="124" spans="1:13">
      <c r="A124" s="247" t="s">
        <v>1696</v>
      </c>
      <c r="B124" s="247" t="s">
        <v>1697</v>
      </c>
      <c r="G124" s="235" t="s">
        <v>175</v>
      </c>
    </row>
    <row r="125" spans="1:13">
      <c r="A125" s="235" t="s">
        <v>49</v>
      </c>
      <c r="B125" s="235" t="s">
        <v>50</v>
      </c>
      <c r="G125" s="235" t="s">
        <v>1686</v>
      </c>
    </row>
    <row r="126" spans="1:13">
      <c r="A126" s="249" t="s">
        <v>1728</v>
      </c>
      <c r="B126" s="247" t="s">
        <v>1729</v>
      </c>
      <c r="G126" s="235" t="s">
        <v>1465</v>
      </c>
    </row>
    <row r="127" spans="1:13">
      <c r="A127" s="235" t="s">
        <v>51</v>
      </c>
      <c r="B127" s="235" t="s">
        <v>52</v>
      </c>
      <c r="G127" s="235" t="s">
        <v>177</v>
      </c>
    </row>
    <row r="128" spans="1:13">
      <c r="A128" s="235" t="s">
        <v>1698</v>
      </c>
      <c r="B128" s="235" t="s">
        <v>1699</v>
      </c>
      <c r="G128" s="235" t="s">
        <v>179</v>
      </c>
    </row>
    <row r="129" spans="1:13">
      <c r="A129" s="249" t="s">
        <v>1730</v>
      </c>
      <c r="B129" s="247" t="s">
        <v>1731</v>
      </c>
      <c r="G129" s="235" t="s">
        <v>181</v>
      </c>
    </row>
    <row r="130" spans="1:13">
      <c r="A130" s="235" t="s">
        <v>53</v>
      </c>
      <c r="B130" s="235" t="s">
        <v>55</v>
      </c>
      <c r="G130" s="235" t="s">
        <v>183</v>
      </c>
    </row>
    <row r="131" spans="1:13" s="206" customFormat="1">
      <c r="A131" s="235" t="s">
        <v>1700</v>
      </c>
      <c r="B131" s="235" t="s">
        <v>1701</v>
      </c>
      <c r="C131" s="204"/>
      <c r="D131" s="86"/>
      <c r="E131" s="204"/>
      <c r="F131" s="235"/>
      <c r="G131" s="235" t="s">
        <v>185</v>
      </c>
      <c r="H131" s="235"/>
      <c r="I131" s="235"/>
      <c r="J131" s="235"/>
      <c r="K131" s="235"/>
      <c r="L131" s="235"/>
      <c r="M131" s="235"/>
    </row>
    <row r="132" spans="1:13" s="206" customFormat="1">
      <c r="A132" s="235" t="s">
        <v>1515</v>
      </c>
      <c r="B132" s="235" t="s">
        <v>1516</v>
      </c>
      <c r="C132" s="204"/>
      <c r="D132" s="86"/>
      <c r="E132" s="204"/>
      <c r="F132" s="235"/>
      <c r="G132" s="235" t="s">
        <v>187</v>
      </c>
      <c r="H132" s="235"/>
      <c r="I132" s="235"/>
      <c r="J132" s="235"/>
      <c r="K132" s="235"/>
      <c r="L132" s="235"/>
      <c r="M132" s="235"/>
    </row>
    <row r="133" spans="1:13">
      <c r="A133" s="235" t="s">
        <v>1550</v>
      </c>
      <c r="B133" s="235" t="s">
        <v>1561</v>
      </c>
      <c r="G133" s="235" t="s">
        <v>189</v>
      </c>
    </row>
    <row r="134" spans="1:13">
      <c r="A134" s="235" t="s">
        <v>56</v>
      </c>
      <c r="B134" s="235" t="s">
        <v>1632</v>
      </c>
      <c r="G134" s="235" t="s">
        <v>1558</v>
      </c>
    </row>
    <row r="135" spans="1:13">
      <c r="A135" s="235" t="s">
        <v>57</v>
      </c>
      <c r="B135" s="235" t="s">
        <v>58</v>
      </c>
      <c r="G135" s="235" t="s">
        <v>192</v>
      </c>
    </row>
    <row r="136" spans="1:13">
      <c r="A136" s="235" t="s">
        <v>59</v>
      </c>
      <c r="B136" s="235" t="s">
        <v>1585</v>
      </c>
      <c r="G136" s="235" t="s">
        <v>195</v>
      </c>
    </row>
    <row r="137" spans="1:13" s="206" customFormat="1">
      <c r="A137" s="235" t="s">
        <v>1702</v>
      </c>
      <c r="B137" s="235" t="s">
        <v>1703</v>
      </c>
      <c r="C137" s="204"/>
      <c r="D137" s="86"/>
      <c r="E137" s="204"/>
      <c r="F137" s="235"/>
      <c r="G137" s="235" t="s">
        <v>197</v>
      </c>
      <c r="H137" s="235"/>
      <c r="I137" s="235"/>
      <c r="J137" s="235"/>
      <c r="K137" s="235"/>
      <c r="L137" s="235"/>
      <c r="M137" s="235"/>
    </row>
    <row r="138" spans="1:13">
      <c r="A138" s="235" t="s">
        <v>60</v>
      </c>
      <c r="B138" s="235" t="s">
        <v>61</v>
      </c>
      <c r="G138" s="235" t="s">
        <v>200</v>
      </c>
    </row>
    <row r="139" spans="1:13" s="206" customFormat="1">
      <c r="A139" s="235" t="s">
        <v>62</v>
      </c>
      <c r="B139" s="235" t="s">
        <v>63</v>
      </c>
      <c r="C139" s="204"/>
      <c r="D139" s="86"/>
      <c r="E139" s="204"/>
      <c r="F139" s="235"/>
      <c r="G139" s="235" t="s">
        <v>1710</v>
      </c>
      <c r="H139" s="235"/>
      <c r="I139" s="235"/>
      <c r="J139" s="235"/>
      <c r="K139" s="235"/>
      <c r="L139" s="235"/>
      <c r="M139" s="235"/>
    </row>
    <row r="140" spans="1:13">
      <c r="A140" t="s">
        <v>1668</v>
      </c>
      <c r="B140" t="s">
        <v>1669</v>
      </c>
      <c r="G140" s="235" t="s">
        <v>202</v>
      </c>
    </row>
    <row r="141" spans="1:13">
      <c r="A141" s="235" t="s">
        <v>64</v>
      </c>
      <c r="B141" s="235" t="s">
        <v>65</v>
      </c>
      <c r="G141" s="235" t="s">
        <v>204</v>
      </c>
    </row>
    <row r="142" spans="1:13">
      <c r="A142" s="235" t="s">
        <v>66</v>
      </c>
      <c r="B142" s="235" t="s">
        <v>1634</v>
      </c>
      <c r="G142" s="235" t="s">
        <v>253</v>
      </c>
    </row>
    <row r="143" spans="1:13">
      <c r="A143" s="235" t="s">
        <v>67</v>
      </c>
      <c r="B143" s="235" t="s">
        <v>68</v>
      </c>
      <c r="G143" s="235" t="s">
        <v>206</v>
      </c>
    </row>
    <row r="144" spans="1:13">
      <c r="A144" s="235" t="s">
        <v>1637</v>
      </c>
      <c r="B144" s="247" t="s">
        <v>1636</v>
      </c>
      <c r="G144" s="235" t="s">
        <v>209</v>
      </c>
    </row>
    <row r="145" spans="1:13">
      <c r="A145" s="235" t="s">
        <v>69</v>
      </c>
      <c r="B145" s="235" t="s">
        <v>70</v>
      </c>
      <c r="G145" s="235" t="s">
        <v>211</v>
      </c>
    </row>
    <row r="146" spans="1:13">
      <c r="A146" s="235" t="s">
        <v>1551</v>
      </c>
      <c r="B146" s="235" t="s">
        <v>1562</v>
      </c>
      <c r="G146" s="235" t="s">
        <v>207</v>
      </c>
    </row>
    <row r="147" spans="1:13">
      <c r="A147" s="235" t="s">
        <v>1675</v>
      </c>
      <c r="B147" s="235" t="s">
        <v>1676</v>
      </c>
      <c r="G147" s="235" t="s">
        <v>244</v>
      </c>
    </row>
    <row r="148" spans="1:13">
      <c r="A148" s="235" t="s">
        <v>71</v>
      </c>
      <c r="B148" s="235" t="s">
        <v>72</v>
      </c>
      <c r="G148" s="235" t="s">
        <v>213</v>
      </c>
    </row>
    <row r="149" spans="1:13">
      <c r="A149" s="235" t="s">
        <v>1552</v>
      </c>
      <c r="B149" s="235" t="s">
        <v>73</v>
      </c>
      <c r="G149" s="235" t="s">
        <v>214</v>
      </c>
    </row>
    <row r="150" spans="1:13">
      <c r="A150" s="235" t="s">
        <v>287</v>
      </c>
      <c r="B150" s="235" t="s">
        <v>288</v>
      </c>
      <c r="G150" s="235" t="s">
        <v>216</v>
      </c>
    </row>
    <row r="151" spans="1:13">
      <c r="A151" s="235" t="s">
        <v>1603</v>
      </c>
      <c r="B151" s="235" t="s">
        <v>1604</v>
      </c>
      <c r="G151" s="235" t="s">
        <v>1712</v>
      </c>
    </row>
    <row r="152" spans="1:13" s="206" customFormat="1">
      <c r="A152" s="235" t="s">
        <v>74</v>
      </c>
      <c r="B152" s="235" t="s">
        <v>592</v>
      </c>
      <c r="C152" s="204"/>
      <c r="D152" s="86"/>
      <c r="E152" s="204"/>
      <c r="F152" s="235"/>
      <c r="G152" s="235" t="s">
        <v>218</v>
      </c>
      <c r="H152" s="235"/>
      <c r="I152" s="235"/>
      <c r="J152" s="235"/>
      <c r="K152" s="235"/>
      <c r="L152" s="235"/>
      <c r="M152" s="235"/>
    </row>
    <row r="153" spans="1:13">
      <c r="A153" s="249" t="s">
        <v>1722</v>
      </c>
      <c r="B153" s="247" t="s">
        <v>1723</v>
      </c>
      <c r="G153" s="235" t="s">
        <v>1803</v>
      </c>
    </row>
    <row r="154" spans="1:13">
      <c r="A154" s="235" t="s">
        <v>1601</v>
      </c>
      <c r="B154" s="235" t="s">
        <v>1602</v>
      </c>
      <c r="G154" s="235" t="s">
        <v>220</v>
      </c>
    </row>
    <row r="155" spans="1:13">
      <c r="A155" s="235" t="s">
        <v>465</v>
      </c>
      <c r="B155" s="235" t="s">
        <v>1688</v>
      </c>
      <c r="G155" s="235" t="s">
        <v>222</v>
      </c>
    </row>
    <row r="156" spans="1:13">
      <c r="A156" s="235" t="s">
        <v>75</v>
      </c>
      <c r="B156" s="235" t="s">
        <v>76</v>
      </c>
      <c r="G156" s="249" t="s">
        <v>1734</v>
      </c>
    </row>
    <row r="157" spans="1:13">
      <c r="A157" s="235" t="s">
        <v>77</v>
      </c>
      <c r="B157" s="235" t="s">
        <v>78</v>
      </c>
      <c r="G157" s="235" t="s">
        <v>224</v>
      </c>
    </row>
    <row r="158" spans="1:13">
      <c r="A158" s="235" t="s">
        <v>1684</v>
      </c>
      <c r="B158" s="235" t="s">
        <v>1685</v>
      </c>
      <c r="G158" s="235" t="s">
        <v>226</v>
      </c>
    </row>
    <row r="159" spans="1:13">
      <c r="A159" s="235" t="s">
        <v>458</v>
      </c>
      <c r="B159" s="235" t="s">
        <v>1648</v>
      </c>
      <c r="G159" s="235" t="s">
        <v>1319</v>
      </c>
    </row>
    <row r="160" spans="1:13">
      <c r="A160" s="235" t="s">
        <v>593</v>
      </c>
      <c r="B160" s="235" t="s">
        <v>591</v>
      </c>
      <c r="G160" s="235" t="s">
        <v>1513</v>
      </c>
    </row>
    <row r="161" spans="1:13" s="206" customFormat="1">
      <c r="A161" s="235" t="s">
        <v>1288</v>
      </c>
      <c r="B161" s="235" t="s">
        <v>1749</v>
      </c>
      <c r="C161" s="204"/>
      <c r="D161" s="86"/>
      <c r="E161" s="204"/>
      <c r="F161" s="235"/>
      <c r="G161" s="235" t="s">
        <v>234</v>
      </c>
      <c r="H161" s="235"/>
      <c r="I161" s="235"/>
      <c r="J161" s="235"/>
      <c r="K161" s="235"/>
      <c r="L161" s="235"/>
      <c r="M161" s="235"/>
    </row>
    <row r="162" spans="1:13">
      <c r="A162" s="235" t="s">
        <v>270</v>
      </c>
      <c r="B162" s="235" t="s">
        <v>271</v>
      </c>
      <c r="G162" s="235" t="s">
        <v>228</v>
      </c>
    </row>
    <row r="163" spans="1:13">
      <c r="A163" s="235" t="s">
        <v>457</v>
      </c>
      <c r="B163" s="235" t="s">
        <v>80</v>
      </c>
      <c r="G163" s="235" t="s">
        <v>1677</v>
      </c>
    </row>
    <row r="164" spans="1:13">
      <c r="A164" s="235" t="s">
        <v>81</v>
      </c>
      <c r="B164" s="235" t="s">
        <v>249</v>
      </c>
      <c r="G164" s="113" t="s">
        <v>230</v>
      </c>
    </row>
    <row r="165" spans="1:13">
      <c r="A165" t="s">
        <v>1670</v>
      </c>
      <c r="B165" t="s">
        <v>1671</v>
      </c>
      <c r="G165" s="113" t="s">
        <v>232</v>
      </c>
    </row>
    <row r="166" spans="1:13" s="206" customFormat="1">
      <c r="A166" s="235" t="s">
        <v>289</v>
      </c>
      <c r="B166" s="235" t="s">
        <v>290</v>
      </c>
      <c r="C166" s="204"/>
      <c r="D166" s="86"/>
      <c r="E166" s="204"/>
      <c r="F166" s="235"/>
      <c r="G166" s="113" t="s">
        <v>236</v>
      </c>
      <c r="H166" s="235"/>
      <c r="I166" s="235"/>
      <c r="J166" s="235"/>
      <c r="K166" s="235"/>
      <c r="L166" s="235"/>
      <c r="M166" s="235"/>
    </row>
    <row r="167" spans="1:13">
      <c r="A167" s="235" t="s">
        <v>82</v>
      </c>
      <c r="B167" s="235" t="s">
        <v>83</v>
      </c>
      <c r="G167" s="113" t="s">
        <v>237</v>
      </c>
    </row>
    <row r="168" spans="1:13">
      <c r="A168" s="235" t="s">
        <v>84</v>
      </c>
      <c r="B168" s="235" t="s">
        <v>85</v>
      </c>
      <c r="G168" s="113" t="s">
        <v>239</v>
      </c>
    </row>
    <row r="169" spans="1:13">
      <c r="A169" s="235" t="s">
        <v>86</v>
      </c>
      <c r="B169" s="235" t="s">
        <v>87</v>
      </c>
      <c r="G169" s="113" t="s">
        <v>1720</v>
      </c>
    </row>
    <row r="170" spans="1:13">
      <c r="A170" s="235" t="s">
        <v>88</v>
      </c>
      <c r="B170" s="235" t="s">
        <v>89</v>
      </c>
      <c r="G170" s="113" t="s">
        <v>1718</v>
      </c>
    </row>
    <row r="171" spans="1:13">
      <c r="A171" s="235" t="s">
        <v>1553</v>
      </c>
      <c r="B171" s="235" t="s">
        <v>1563</v>
      </c>
      <c r="G171" s="113" t="s">
        <v>1680</v>
      </c>
    </row>
    <row r="172" spans="1:13">
      <c r="A172" s="235" t="s">
        <v>90</v>
      </c>
      <c r="B172" s="235" t="s">
        <v>91</v>
      </c>
      <c r="G172" s="235" t="s">
        <v>1085</v>
      </c>
    </row>
    <row r="173" spans="1:13">
      <c r="A173" s="235" t="s">
        <v>488</v>
      </c>
      <c r="B173" s="235" t="s">
        <v>248</v>
      </c>
      <c r="G173" s="235" t="s">
        <v>1086</v>
      </c>
    </row>
    <row r="174" spans="1:13" s="206" customFormat="1">
      <c r="A174" s="247" t="s">
        <v>1704</v>
      </c>
      <c r="B174" s="247" t="s">
        <v>1705</v>
      </c>
      <c r="C174" s="204"/>
      <c r="D174" s="86"/>
      <c r="E174" s="204"/>
      <c r="F174" s="235"/>
      <c r="G174" s="235"/>
      <c r="H174" s="235"/>
      <c r="I174" s="235"/>
      <c r="J174" s="235"/>
      <c r="K174" s="235"/>
      <c r="L174" s="235"/>
      <c r="M174" s="235"/>
    </row>
    <row r="175" spans="1:13">
      <c r="A175" s="235" t="s">
        <v>1635</v>
      </c>
      <c r="B175" s="235" t="s">
        <v>1633</v>
      </c>
      <c r="G175" s="86"/>
    </row>
    <row r="176" spans="1:13">
      <c r="A176" s="235" t="s">
        <v>291</v>
      </c>
      <c r="B176" s="235" t="s">
        <v>292</v>
      </c>
    </row>
    <row r="177" spans="1:13">
      <c r="A177" s="235" t="s">
        <v>92</v>
      </c>
      <c r="B177" s="235" t="s">
        <v>93</v>
      </c>
    </row>
    <row r="178" spans="1:13">
      <c r="A178" s="235" t="s">
        <v>94</v>
      </c>
      <c r="B178" s="235" t="s">
        <v>95</v>
      </c>
    </row>
    <row r="179" spans="1:13">
      <c r="A179" s="235" t="s">
        <v>1554</v>
      </c>
      <c r="B179" s="235" t="s">
        <v>1564</v>
      </c>
    </row>
    <row r="180" spans="1:13">
      <c r="A180" s="235" t="s">
        <v>96</v>
      </c>
      <c r="B180" s="235" t="s">
        <v>97</v>
      </c>
    </row>
    <row r="181" spans="1:13">
      <c r="A181" s="249" t="s">
        <v>1726</v>
      </c>
      <c r="B181" s="247" t="s">
        <v>1727</v>
      </c>
    </row>
    <row r="182" spans="1:13">
      <c r="A182" t="s">
        <v>1664</v>
      </c>
      <c r="B182" t="s">
        <v>1665</v>
      </c>
    </row>
    <row r="183" spans="1:13">
      <c r="A183" s="235" t="s">
        <v>1743</v>
      </c>
      <c r="B183" s="235" t="s">
        <v>1744</v>
      </c>
    </row>
    <row r="184" spans="1:13">
      <c r="A184" s="247" t="s">
        <v>1706</v>
      </c>
      <c r="B184" s="247" t="s">
        <v>1707</v>
      </c>
    </row>
    <row r="185" spans="1:13">
      <c r="A185" t="s">
        <v>1666</v>
      </c>
      <c r="B185" t="s">
        <v>1667</v>
      </c>
    </row>
    <row r="186" spans="1:13">
      <c r="A186" s="235" t="s">
        <v>99</v>
      </c>
      <c r="B186" s="235" t="s">
        <v>100</v>
      </c>
    </row>
    <row r="187" spans="1:13" s="206" customFormat="1">
      <c r="A187" s="235" t="s">
        <v>101</v>
      </c>
      <c r="B187" s="235" t="s">
        <v>102</v>
      </c>
      <c r="C187" s="204"/>
      <c r="D187" s="86"/>
      <c r="E187" s="204"/>
      <c r="F187" s="235"/>
      <c r="G187" s="235"/>
      <c r="H187" s="235"/>
      <c r="I187" s="235"/>
      <c r="J187" s="235"/>
      <c r="K187" s="235"/>
      <c r="L187" s="235"/>
      <c r="M187" s="235"/>
    </row>
    <row r="188" spans="1:13">
      <c r="A188" s="235" t="s">
        <v>103</v>
      </c>
      <c r="B188" s="235" t="s">
        <v>104</v>
      </c>
    </row>
    <row r="189" spans="1:13">
      <c r="A189" s="235" t="s">
        <v>105</v>
      </c>
      <c r="B189" s="235" t="s">
        <v>106</v>
      </c>
    </row>
    <row r="190" spans="1:13">
      <c r="A190" s="235" t="s">
        <v>1232</v>
      </c>
      <c r="B190" s="235" t="s">
        <v>1233</v>
      </c>
    </row>
    <row r="191" spans="1:13">
      <c r="A191" s="235" t="s">
        <v>1464</v>
      </c>
      <c r="B191" s="235" t="s">
        <v>1466</v>
      </c>
    </row>
    <row r="192" spans="1:13">
      <c r="A192" s="235" t="s">
        <v>595</v>
      </c>
      <c r="B192" s="235" t="s">
        <v>594</v>
      </c>
    </row>
    <row r="193" spans="1:13">
      <c r="A193" s="235" t="s">
        <v>107</v>
      </c>
      <c r="B193" s="235" t="s">
        <v>108</v>
      </c>
    </row>
    <row r="194" spans="1:13">
      <c r="A194" s="235" t="s">
        <v>109</v>
      </c>
      <c r="B194" s="235" t="s">
        <v>110</v>
      </c>
    </row>
    <row r="195" spans="1:13" s="206" customFormat="1">
      <c r="A195" s="235" t="s">
        <v>111</v>
      </c>
      <c r="B195" s="235" t="s">
        <v>112</v>
      </c>
      <c r="C195" s="204"/>
      <c r="D195" s="86"/>
      <c r="E195" s="204"/>
      <c r="F195" s="235"/>
      <c r="G195" s="235"/>
      <c r="H195" s="235"/>
      <c r="I195" s="235"/>
      <c r="J195" s="235"/>
      <c r="K195" s="235"/>
      <c r="L195" s="235"/>
      <c r="M195" s="235"/>
    </row>
    <row r="196" spans="1:13">
      <c r="A196" s="235" t="s">
        <v>1605</v>
      </c>
      <c r="B196" s="235" t="s">
        <v>1606</v>
      </c>
    </row>
    <row r="197" spans="1:13">
      <c r="A197" s="235" t="s">
        <v>113</v>
      </c>
      <c r="B197" s="235" t="s">
        <v>114</v>
      </c>
    </row>
    <row r="198" spans="1:13">
      <c r="A198" s="235" t="s">
        <v>1323</v>
      </c>
      <c r="B198" s="235" t="s">
        <v>1324</v>
      </c>
    </row>
    <row r="199" spans="1:13">
      <c r="A199" s="235" t="s">
        <v>115</v>
      </c>
      <c r="B199" s="235" t="s">
        <v>116</v>
      </c>
    </row>
    <row r="200" spans="1:13">
      <c r="A200" s="235" t="s">
        <v>117</v>
      </c>
      <c r="B200" s="235" t="s">
        <v>118</v>
      </c>
    </row>
    <row r="201" spans="1:13">
      <c r="A201" s="235" t="s">
        <v>120</v>
      </c>
      <c r="B201" s="235" t="s">
        <v>121</v>
      </c>
    </row>
    <row r="202" spans="1:13">
      <c r="A202" s="235" t="s">
        <v>122</v>
      </c>
      <c r="B202" s="235" t="s">
        <v>123</v>
      </c>
    </row>
    <row r="203" spans="1:13">
      <c r="A203" s="249" t="s">
        <v>1724</v>
      </c>
      <c r="B203" s="247" t="s">
        <v>1725</v>
      </c>
    </row>
    <row r="204" spans="1:13">
      <c r="A204" s="247" t="s">
        <v>1716</v>
      </c>
      <c r="B204" s="247" t="s">
        <v>1717</v>
      </c>
    </row>
    <row r="205" spans="1:13">
      <c r="A205" s="235" t="s">
        <v>124</v>
      </c>
      <c r="B205" s="235" t="s">
        <v>125</v>
      </c>
    </row>
    <row r="206" spans="1:13">
      <c r="A206" s="235" t="s">
        <v>126</v>
      </c>
      <c r="B206" s="235" t="s">
        <v>127</v>
      </c>
    </row>
    <row r="207" spans="1:13">
      <c r="A207" s="247" t="s">
        <v>1714</v>
      </c>
      <c r="B207" s="247" t="s">
        <v>1715</v>
      </c>
    </row>
    <row r="208" spans="1:13">
      <c r="A208" s="235" t="s">
        <v>128</v>
      </c>
      <c r="B208" s="235" t="s">
        <v>129</v>
      </c>
    </row>
    <row r="209" spans="1:5">
      <c r="A209" s="235" t="s">
        <v>130</v>
      </c>
      <c r="B209" s="235" t="s">
        <v>131</v>
      </c>
      <c r="C209" s="235"/>
      <c r="D209" s="235"/>
      <c r="E209" s="235"/>
    </row>
    <row r="210" spans="1:5">
      <c r="A210" s="235" t="s">
        <v>132</v>
      </c>
      <c r="B210" s="235" t="s">
        <v>133</v>
      </c>
      <c r="C210" s="235"/>
      <c r="D210" s="235"/>
      <c r="E210" s="235"/>
    </row>
    <row r="211" spans="1:5">
      <c r="A211" s="235" t="s">
        <v>134</v>
      </c>
      <c r="B211" s="235" t="s">
        <v>135</v>
      </c>
      <c r="C211" s="235"/>
      <c r="D211" s="235"/>
      <c r="E211" s="235"/>
    </row>
    <row r="212" spans="1:5">
      <c r="A212" s="235" t="s">
        <v>136</v>
      </c>
      <c r="B212" s="235" t="s">
        <v>137</v>
      </c>
      <c r="C212" s="235"/>
      <c r="D212" s="235"/>
      <c r="E212" s="235"/>
    </row>
    <row r="213" spans="1:5">
      <c r="A213" s="235" t="s">
        <v>138</v>
      </c>
      <c r="B213" s="235" t="s">
        <v>139</v>
      </c>
      <c r="C213" s="235"/>
      <c r="D213" s="235"/>
      <c r="E213" s="235"/>
    </row>
    <row r="214" spans="1:5">
      <c r="A214" s="235" t="s">
        <v>140</v>
      </c>
      <c r="B214" s="235" t="s">
        <v>142</v>
      </c>
      <c r="C214" s="235"/>
      <c r="D214" s="235"/>
      <c r="E214" s="235"/>
    </row>
    <row r="215" spans="1:5">
      <c r="A215" s="249" t="s">
        <v>1732</v>
      </c>
      <c r="B215" s="247" t="s">
        <v>1733</v>
      </c>
      <c r="C215" s="235"/>
      <c r="D215" s="235"/>
      <c r="E215" s="235"/>
    </row>
    <row r="216" spans="1:5">
      <c r="A216" s="235" t="s">
        <v>143</v>
      </c>
      <c r="B216" s="235" t="s">
        <v>144</v>
      </c>
      <c r="C216" s="235"/>
      <c r="D216" s="235"/>
      <c r="E216" s="235"/>
    </row>
    <row r="217" spans="1:5">
      <c r="A217" s="235" t="s">
        <v>1747</v>
      </c>
      <c r="B217" s="235" t="s">
        <v>1748</v>
      </c>
      <c r="C217" s="235"/>
      <c r="D217" s="235"/>
      <c r="E217" s="235"/>
    </row>
    <row r="218" spans="1:5">
      <c r="A218" t="s">
        <v>1672</v>
      </c>
      <c r="B218" t="s">
        <v>1673</v>
      </c>
      <c r="C218" s="235"/>
      <c r="D218" s="235"/>
      <c r="E218" s="235"/>
    </row>
    <row r="219" spans="1:5">
      <c r="A219" s="235" t="s">
        <v>145</v>
      </c>
      <c r="B219" s="235" t="s">
        <v>146</v>
      </c>
      <c r="C219" s="235"/>
      <c r="D219" s="235"/>
      <c r="E219" s="235"/>
    </row>
    <row r="220" spans="1:5">
      <c r="A220" s="235" t="s">
        <v>1555</v>
      </c>
      <c r="B220" s="235" t="s">
        <v>148</v>
      </c>
      <c r="C220" s="235"/>
      <c r="D220" s="235"/>
      <c r="E220" s="235"/>
    </row>
    <row r="221" spans="1:5">
      <c r="A221" s="235" t="s">
        <v>149</v>
      </c>
      <c r="B221" s="235" t="s">
        <v>151</v>
      </c>
      <c r="C221" s="235"/>
      <c r="D221" s="235"/>
      <c r="E221" s="235"/>
    </row>
    <row r="222" spans="1:5">
      <c r="A222" s="235" t="s">
        <v>250</v>
      </c>
      <c r="B222" s="235" t="s">
        <v>251</v>
      </c>
      <c r="C222" s="235"/>
      <c r="D222" s="235"/>
      <c r="E222" s="235"/>
    </row>
    <row r="223" spans="1:5">
      <c r="A223" s="235" t="s">
        <v>1556</v>
      </c>
      <c r="B223" s="235" t="s">
        <v>1565</v>
      </c>
      <c r="C223" s="235"/>
      <c r="D223" s="235"/>
      <c r="E223" s="235"/>
    </row>
    <row r="224" spans="1:5">
      <c r="A224" s="235" t="s">
        <v>1557</v>
      </c>
      <c r="B224" s="235" t="s">
        <v>1566</v>
      </c>
      <c r="C224" s="235"/>
      <c r="D224" s="235"/>
      <c r="E224" s="235"/>
    </row>
    <row r="225" spans="1:5">
      <c r="A225" s="235" t="s">
        <v>293</v>
      </c>
      <c r="B225" s="235" t="s">
        <v>1511</v>
      </c>
      <c r="C225" s="235"/>
      <c r="D225" s="235"/>
      <c r="E225" s="235"/>
    </row>
    <row r="226" spans="1:5">
      <c r="A226" s="235" t="s">
        <v>294</v>
      </c>
      <c r="B226" s="235" t="s">
        <v>1514</v>
      </c>
      <c r="C226" s="235"/>
      <c r="D226" s="235"/>
      <c r="E226" s="235"/>
    </row>
    <row r="227" spans="1:5">
      <c r="A227" s="235" t="s">
        <v>154</v>
      </c>
      <c r="B227" s="235" t="s">
        <v>155</v>
      </c>
      <c r="C227" s="235"/>
      <c r="D227" s="235"/>
      <c r="E227" s="235"/>
    </row>
    <row r="228" spans="1:5">
      <c r="A228" s="235" t="s">
        <v>1736</v>
      </c>
      <c r="B228" s="235" t="s">
        <v>1737</v>
      </c>
    </row>
    <row r="229" spans="1:5">
      <c r="A229" s="235" t="s">
        <v>157</v>
      </c>
      <c r="B229" s="235" t="s">
        <v>158</v>
      </c>
    </row>
    <row r="230" spans="1:5">
      <c r="A230" s="235" t="s">
        <v>1153</v>
      </c>
      <c r="B230" s="235" t="s">
        <v>1154</v>
      </c>
    </row>
    <row r="231" spans="1:5">
      <c r="A231" s="235" t="s">
        <v>159</v>
      </c>
      <c r="B231" s="235" t="s">
        <v>161</v>
      </c>
    </row>
    <row r="232" spans="1:5">
      <c r="A232" s="235" t="s">
        <v>162</v>
      </c>
      <c r="B232" s="235" t="s">
        <v>163</v>
      </c>
    </row>
    <row r="233" spans="1:5">
      <c r="A233" s="235" t="s">
        <v>164</v>
      </c>
      <c r="B233" s="235" t="s">
        <v>165</v>
      </c>
    </row>
    <row r="234" spans="1:5">
      <c r="A234" s="235" t="s">
        <v>295</v>
      </c>
      <c r="B234" s="235" t="s">
        <v>296</v>
      </c>
    </row>
    <row r="235" spans="1:5">
      <c r="A235" s="235" t="s">
        <v>166</v>
      </c>
      <c r="B235" s="235" t="s">
        <v>167</v>
      </c>
    </row>
    <row r="236" spans="1:5">
      <c r="A236" s="235" t="s">
        <v>168</v>
      </c>
      <c r="B236" s="235" t="s">
        <v>170</v>
      </c>
    </row>
    <row r="237" spans="1:5">
      <c r="A237" s="235" t="s">
        <v>1682</v>
      </c>
      <c r="B237" s="235" t="s">
        <v>1683</v>
      </c>
    </row>
    <row r="238" spans="1:5">
      <c r="A238" s="247" t="s">
        <v>1708</v>
      </c>
      <c r="B238" s="247" t="s">
        <v>1709</v>
      </c>
    </row>
    <row r="239" spans="1:5">
      <c r="A239" s="235" t="s">
        <v>171</v>
      </c>
      <c r="B239" s="235" t="s">
        <v>172</v>
      </c>
    </row>
    <row r="240" spans="1:5">
      <c r="A240" s="235" t="s">
        <v>173</v>
      </c>
      <c r="B240" s="235" t="s">
        <v>174</v>
      </c>
    </row>
    <row r="241" spans="1:2">
      <c r="A241" s="235" t="s">
        <v>175</v>
      </c>
      <c r="B241" s="235" t="s">
        <v>176</v>
      </c>
    </row>
    <row r="242" spans="1:2">
      <c r="A242" s="235" t="s">
        <v>1678</v>
      </c>
      <c r="B242" s="235" t="s">
        <v>1679</v>
      </c>
    </row>
    <row r="243" spans="1:2">
      <c r="A243" s="235" t="s">
        <v>1686</v>
      </c>
      <c r="B243" s="235" t="s">
        <v>1687</v>
      </c>
    </row>
    <row r="244" spans="1:2">
      <c r="A244" s="235" t="s">
        <v>1465</v>
      </c>
      <c r="B244" s="235" t="s">
        <v>1467</v>
      </c>
    </row>
    <row r="245" spans="1:2">
      <c r="A245" s="235" t="s">
        <v>177</v>
      </c>
      <c r="B245" s="235" t="s">
        <v>178</v>
      </c>
    </row>
    <row r="246" spans="1:2">
      <c r="A246" s="235" t="s">
        <v>179</v>
      </c>
      <c r="B246" s="235" t="s">
        <v>180</v>
      </c>
    </row>
    <row r="247" spans="1:2">
      <c r="A247" s="235" t="s">
        <v>181</v>
      </c>
      <c r="B247" s="235" t="s">
        <v>182</v>
      </c>
    </row>
    <row r="248" spans="1:2">
      <c r="A248" s="235" t="s">
        <v>183</v>
      </c>
      <c r="B248" s="235" t="s">
        <v>184</v>
      </c>
    </row>
    <row r="249" spans="1:2">
      <c r="A249" s="235" t="s">
        <v>185</v>
      </c>
      <c r="B249" s="235" t="s">
        <v>186</v>
      </c>
    </row>
    <row r="250" spans="1:2">
      <c r="A250" s="235" t="s">
        <v>187</v>
      </c>
      <c r="B250" s="235" t="s">
        <v>188</v>
      </c>
    </row>
    <row r="251" spans="1:2">
      <c r="A251" s="235" t="s">
        <v>189</v>
      </c>
      <c r="B251" s="235" t="s">
        <v>190</v>
      </c>
    </row>
    <row r="252" spans="1:2">
      <c r="A252" s="235" t="s">
        <v>1558</v>
      </c>
      <c r="B252" s="235" t="s">
        <v>1567</v>
      </c>
    </row>
    <row r="253" spans="1:2">
      <c r="A253" s="235" t="s">
        <v>192</v>
      </c>
      <c r="B253" s="235" t="s">
        <v>194</v>
      </c>
    </row>
    <row r="254" spans="1:2">
      <c r="A254" s="235" t="s">
        <v>195</v>
      </c>
      <c r="B254" s="235" t="s">
        <v>196</v>
      </c>
    </row>
    <row r="255" spans="1:2">
      <c r="A255" s="235" t="s">
        <v>197</v>
      </c>
      <c r="B255" s="235" t="s">
        <v>199</v>
      </c>
    </row>
    <row r="256" spans="1:2">
      <c r="A256" s="235" t="s">
        <v>200</v>
      </c>
      <c r="B256" s="235" t="s">
        <v>201</v>
      </c>
    </row>
    <row r="257" spans="1:2">
      <c r="A257" s="235" t="s">
        <v>1710</v>
      </c>
      <c r="B257" s="247" t="s">
        <v>1711</v>
      </c>
    </row>
    <row r="258" spans="1:2">
      <c r="A258" s="235" t="s">
        <v>202</v>
      </c>
      <c r="B258" s="235" t="s">
        <v>203</v>
      </c>
    </row>
    <row r="259" spans="1:2">
      <c r="A259" s="235" t="s">
        <v>204</v>
      </c>
      <c r="B259" s="235" t="s">
        <v>205</v>
      </c>
    </row>
    <row r="260" spans="1:2">
      <c r="A260" s="235" t="s">
        <v>253</v>
      </c>
      <c r="B260" s="235" t="s">
        <v>252</v>
      </c>
    </row>
    <row r="261" spans="1:2">
      <c r="A261" s="235" t="s">
        <v>206</v>
      </c>
      <c r="B261" t="s">
        <v>1752</v>
      </c>
    </row>
    <row r="262" spans="1:2">
      <c r="A262" s="235" t="s">
        <v>209</v>
      </c>
      <c r="B262" s="235" t="s">
        <v>210</v>
      </c>
    </row>
    <row r="263" spans="1:2">
      <c r="A263" s="235" t="s">
        <v>211</v>
      </c>
      <c r="B263" s="235" t="s">
        <v>212</v>
      </c>
    </row>
    <row r="264" spans="1:2">
      <c r="A264" s="235" t="s">
        <v>207</v>
      </c>
      <c r="B264" s="235" t="s">
        <v>208</v>
      </c>
    </row>
    <row r="265" spans="1:2">
      <c r="A265" s="235" t="s">
        <v>244</v>
      </c>
      <c r="B265" s="235" t="s">
        <v>245</v>
      </c>
    </row>
    <row r="266" spans="1:2">
      <c r="A266" s="235" t="s">
        <v>213</v>
      </c>
      <c r="B266" s="235" t="s">
        <v>1234</v>
      </c>
    </row>
    <row r="267" spans="1:2">
      <c r="A267" s="235" t="s">
        <v>214</v>
      </c>
      <c r="B267" s="235" t="s">
        <v>215</v>
      </c>
    </row>
    <row r="268" spans="1:2">
      <c r="A268" s="235" t="s">
        <v>216</v>
      </c>
      <c r="B268" s="235" t="s">
        <v>217</v>
      </c>
    </row>
    <row r="269" spans="1:2">
      <c r="A269" s="247" t="s">
        <v>1712</v>
      </c>
      <c r="B269" s="247" t="s">
        <v>1713</v>
      </c>
    </row>
    <row r="270" spans="1:2">
      <c r="A270" s="235" t="s">
        <v>218</v>
      </c>
      <c r="B270" s="235" t="s">
        <v>219</v>
      </c>
    </row>
    <row r="271" spans="1:2">
      <c r="A271" s="235" t="s">
        <v>220</v>
      </c>
      <c r="B271" s="235" t="s">
        <v>221</v>
      </c>
    </row>
    <row r="272" spans="1:2">
      <c r="A272" s="235" t="s">
        <v>1803</v>
      </c>
      <c r="B272" s="235" t="s">
        <v>1804</v>
      </c>
    </row>
    <row r="273" spans="1:2">
      <c r="A273" s="113" t="s">
        <v>222</v>
      </c>
      <c r="B273" s="113" t="s">
        <v>223</v>
      </c>
    </row>
    <row r="274" spans="1:2">
      <c r="A274" s="249" t="s">
        <v>1734</v>
      </c>
      <c r="B274" s="247" t="s">
        <v>1735</v>
      </c>
    </row>
    <row r="275" spans="1:2">
      <c r="A275" s="113" t="s">
        <v>224</v>
      </c>
      <c r="B275" s="113" t="s">
        <v>225</v>
      </c>
    </row>
    <row r="276" spans="1:2">
      <c r="A276" s="113" t="s">
        <v>226</v>
      </c>
      <c r="B276" s="113" t="s">
        <v>227</v>
      </c>
    </row>
    <row r="277" spans="1:2">
      <c r="A277" s="112" t="s">
        <v>1319</v>
      </c>
      <c r="B277" s="113" t="s">
        <v>1320</v>
      </c>
    </row>
    <row r="278" spans="1:2">
      <c r="A278" s="112" t="s">
        <v>1513</v>
      </c>
      <c r="B278" s="113" t="s">
        <v>1512</v>
      </c>
    </row>
    <row r="279" spans="1:2">
      <c r="A279" s="113" t="s">
        <v>234</v>
      </c>
      <c r="B279" s="113" t="s">
        <v>235</v>
      </c>
    </row>
    <row r="280" spans="1:2">
      <c r="A280" s="113" t="s">
        <v>228</v>
      </c>
      <c r="B280" s="113" t="s">
        <v>229</v>
      </c>
    </row>
    <row r="281" spans="1:2">
      <c r="A281" s="235" t="s">
        <v>230</v>
      </c>
      <c r="B281" s="235" t="s">
        <v>231</v>
      </c>
    </row>
    <row r="282" spans="1:2">
      <c r="A282" s="235" t="s">
        <v>1677</v>
      </c>
      <c r="B282" s="235" t="s">
        <v>1689</v>
      </c>
    </row>
    <row r="283" spans="1:2">
      <c r="A283" s="235" t="s">
        <v>232</v>
      </c>
      <c r="B283" s="235" t="s">
        <v>233</v>
      </c>
    </row>
    <row r="284" spans="1:2">
      <c r="A284" s="235" t="s">
        <v>236</v>
      </c>
      <c r="B284" s="235" t="s">
        <v>590</v>
      </c>
    </row>
    <row r="285" spans="1:2">
      <c r="A285" s="235" t="s">
        <v>237</v>
      </c>
      <c r="B285" s="235" t="s">
        <v>238</v>
      </c>
    </row>
    <row r="286" spans="1:2">
      <c r="A286" s="235" t="s">
        <v>239</v>
      </c>
      <c r="B286" s="235" t="s">
        <v>240</v>
      </c>
    </row>
    <row r="287" spans="1:2">
      <c r="A287" s="249" t="s">
        <v>1720</v>
      </c>
      <c r="B287" s="247" t="s">
        <v>1721</v>
      </c>
    </row>
    <row r="288" spans="1:2">
      <c r="A288" s="249" t="s">
        <v>1718</v>
      </c>
      <c r="B288" s="247" t="s">
        <v>1719</v>
      </c>
    </row>
    <row r="289" spans="1:2">
      <c r="A289" s="235" t="s">
        <v>1680</v>
      </c>
      <c r="B289" s="235" t="s">
        <v>1681</v>
      </c>
    </row>
    <row r="290" spans="1:2">
      <c r="A290" s="86" t="s">
        <v>1085</v>
      </c>
      <c r="B290" s="86" t="s">
        <v>1090</v>
      </c>
    </row>
    <row r="291" spans="1:2">
      <c r="A291" s="86" t="s">
        <v>1086</v>
      </c>
      <c r="B291" s="86" t="s">
        <v>1091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0000"/>
  </sheetPr>
  <dimension ref="A1:X64"/>
  <sheetViews>
    <sheetView zoomScaleNormal="100" workbookViewId="0">
      <pane xSplit="3" ySplit="6" topLeftCell="R7" activePane="bottomRight" state="frozen"/>
      <selection pane="topRight" activeCell="D1" sqref="D1"/>
      <selection pane="bottomLeft" activeCell="A6" sqref="A6"/>
      <selection pane="bottomRight" activeCell="R1" sqref="R1"/>
    </sheetView>
  </sheetViews>
  <sheetFormatPr defaultColWidth="9.109375" defaultRowHeight="13.2"/>
  <cols>
    <col min="1" max="1" width="19.5546875" style="55" customWidth="1"/>
    <col min="2" max="2" width="23.44140625" style="55" customWidth="1"/>
    <col min="3" max="3" width="17.6640625" style="55" customWidth="1"/>
    <col min="4" max="4" width="19.6640625" style="55" customWidth="1"/>
    <col min="5" max="5" width="17.33203125" style="55" customWidth="1"/>
    <col min="6" max="6" width="15.109375" style="55" customWidth="1"/>
    <col min="7" max="7" width="13.6640625" style="55" customWidth="1"/>
    <col min="8" max="8" width="11.109375" style="55" customWidth="1"/>
    <col min="9" max="9" width="11.6640625" style="55" customWidth="1"/>
    <col min="10" max="10" width="12.33203125" style="55" customWidth="1"/>
    <col min="11" max="11" width="16" style="56" customWidth="1"/>
    <col min="12" max="18" width="14.6640625" style="55" customWidth="1"/>
    <col min="19" max="19" width="14" style="55" customWidth="1"/>
    <col min="20" max="20" width="26.5546875" style="55" customWidth="1"/>
    <col min="21" max="21" width="19.5546875" style="55" customWidth="1"/>
    <col min="22" max="22" width="20.33203125" style="55" customWidth="1"/>
    <col min="23" max="23" width="14.6640625" style="55" customWidth="1"/>
    <col min="24" max="16384" width="9.109375" style="55"/>
  </cols>
  <sheetData>
    <row r="1" spans="1:24" ht="26.4">
      <c r="A1" s="5" t="s">
        <v>0</v>
      </c>
      <c r="B1" s="5" t="s">
        <v>1</v>
      </c>
      <c r="C1" s="5" t="s">
        <v>2</v>
      </c>
      <c r="D1" s="5" t="s">
        <v>8</v>
      </c>
      <c r="E1" s="5" t="s">
        <v>3</v>
      </c>
      <c r="F1" s="5" t="s">
        <v>4</v>
      </c>
      <c r="G1" s="5" t="s">
        <v>5</v>
      </c>
      <c r="H1" s="5" t="s">
        <v>6</v>
      </c>
      <c r="I1" s="5" t="s">
        <v>7</v>
      </c>
      <c r="J1" s="5" t="s">
        <v>444</v>
      </c>
      <c r="K1" s="5" t="s">
        <v>603</v>
      </c>
    </row>
    <row r="2" spans="1:24">
      <c r="A2" s="194"/>
      <c r="B2" s="1"/>
      <c r="C2" s="1"/>
      <c r="D2" s="3"/>
      <c r="E2" s="116"/>
      <c r="F2" s="2"/>
      <c r="G2" s="1"/>
      <c r="H2" s="3"/>
      <c r="I2" s="7"/>
      <c r="J2" s="168"/>
      <c r="K2" s="87"/>
    </row>
    <row r="3" spans="1:24">
      <c r="A3" s="186" t="s">
        <v>848</v>
      </c>
      <c r="B3" s="88"/>
      <c r="C3" s="88"/>
      <c r="D3" s="88"/>
      <c r="E3" s="89"/>
      <c r="F3" s="90"/>
      <c r="G3" s="91"/>
      <c r="H3" s="92"/>
      <c r="I3" s="91"/>
      <c r="J3" s="93"/>
      <c r="K3" s="74"/>
    </row>
    <row r="4" spans="1:24" s="187" customFormat="1" ht="13.8" thickBot="1">
      <c r="A4" s="263" t="s">
        <v>850</v>
      </c>
      <c r="B4" s="263"/>
      <c r="C4" s="263"/>
      <c r="D4" s="263"/>
      <c r="E4" s="263"/>
      <c r="F4" s="263"/>
      <c r="G4" s="263"/>
      <c r="H4" s="263"/>
      <c r="I4" s="263"/>
      <c r="J4" s="263"/>
      <c r="K4" s="263"/>
      <c r="S4" s="189" t="s">
        <v>374</v>
      </c>
      <c r="V4" s="189" t="s">
        <v>374</v>
      </c>
    </row>
    <row r="5" spans="1:24">
      <c r="B5" s="73"/>
      <c r="C5" s="73"/>
      <c r="D5" s="73"/>
      <c r="E5" s="73"/>
      <c r="F5" s="73"/>
      <c r="G5" s="73"/>
      <c r="H5" s="73"/>
      <c r="I5" s="188" t="s">
        <v>851</v>
      </c>
      <c r="J5" s="73"/>
      <c r="K5" s="203" t="s">
        <v>374</v>
      </c>
      <c r="L5" s="203" t="s">
        <v>374</v>
      </c>
      <c r="M5" s="203" t="s">
        <v>374</v>
      </c>
      <c r="N5" s="203" t="s">
        <v>374</v>
      </c>
      <c r="O5" s="203" t="s">
        <v>374</v>
      </c>
      <c r="P5" s="203" t="s">
        <v>374</v>
      </c>
      <c r="Q5" s="203" t="s">
        <v>374</v>
      </c>
      <c r="R5" s="203" t="s">
        <v>374</v>
      </c>
      <c r="S5" s="254" t="s">
        <v>1006</v>
      </c>
      <c r="T5" s="255"/>
      <c r="U5" s="255"/>
      <c r="V5" s="255"/>
      <c r="W5" s="255"/>
    </row>
    <row r="6" spans="1:24" ht="39.6">
      <c r="A6" s="5" t="s">
        <v>9</v>
      </c>
      <c r="B6" s="5" t="s">
        <v>10</v>
      </c>
      <c r="C6" s="5" t="s">
        <v>11</v>
      </c>
      <c r="D6" s="5" t="s">
        <v>840</v>
      </c>
      <c r="E6" s="5" t="s">
        <v>13</v>
      </c>
      <c r="F6" s="5" t="s">
        <v>14</v>
      </c>
      <c r="G6" s="5" t="s">
        <v>567</v>
      </c>
      <c r="H6" s="5" t="s">
        <v>568</v>
      </c>
      <c r="I6" s="5" t="s">
        <v>849</v>
      </c>
      <c r="J6" s="5" t="s">
        <v>17</v>
      </c>
      <c r="K6" s="5" t="s">
        <v>858</v>
      </c>
      <c r="L6" s="5" t="s">
        <v>846</v>
      </c>
      <c r="M6" s="5" t="s">
        <v>847</v>
      </c>
      <c r="N6" s="5" t="s">
        <v>16</v>
      </c>
      <c r="O6" s="5" t="s">
        <v>852</v>
      </c>
      <c r="P6" s="5" t="s">
        <v>853</v>
      </c>
      <c r="Q6" s="5" t="s">
        <v>627</v>
      </c>
      <c r="R6" s="5" t="s">
        <v>854</v>
      </c>
      <c r="S6" s="201" t="s">
        <v>855</v>
      </c>
      <c r="T6" s="202" t="s">
        <v>856</v>
      </c>
      <c r="U6" s="202" t="s">
        <v>241</v>
      </c>
      <c r="V6" s="202" t="s">
        <v>857</v>
      </c>
      <c r="W6" s="202" t="s">
        <v>243</v>
      </c>
      <c r="X6" s="55" t="s">
        <v>869</v>
      </c>
    </row>
    <row r="7" spans="1:24">
      <c r="A7" s="64"/>
      <c r="B7" s="64"/>
      <c r="C7" s="1"/>
      <c r="D7" s="194"/>
      <c r="E7" s="194"/>
      <c r="F7" s="194"/>
      <c r="G7" s="195"/>
      <c r="H7" s="195"/>
      <c r="I7" s="195"/>
      <c r="J7" s="196"/>
      <c r="K7" s="197"/>
      <c r="L7" s="198"/>
      <c r="M7" s="198"/>
      <c r="N7" s="198"/>
      <c r="O7" s="195"/>
      <c r="P7" s="195"/>
      <c r="Q7" s="197"/>
      <c r="R7" s="197"/>
      <c r="S7" s="199"/>
      <c r="T7" s="194"/>
      <c r="U7" s="194"/>
      <c r="V7" s="200"/>
      <c r="W7" s="198"/>
    </row>
    <row r="8" spans="1:24">
      <c r="A8" s="64"/>
      <c r="B8" s="64"/>
      <c r="C8" s="1"/>
      <c r="D8" s="194"/>
      <c r="E8" s="194"/>
      <c r="F8" s="194"/>
      <c r="G8" s="195"/>
      <c r="H8" s="195"/>
      <c r="I8" s="195"/>
      <c r="J8" s="196"/>
      <c r="K8" s="197"/>
      <c r="L8" s="198"/>
      <c r="M8" s="198"/>
      <c r="N8" s="198"/>
      <c r="O8" s="195"/>
      <c r="P8" s="195"/>
      <c r="Q8" s="197"/>
      <c r="R8" s="197"/>
      <c r="S8" s="199"/>
      <c r="T8" s="194"/>
      <c r="U8" s="194"/>
      <c r="V8" s="200"/>
      <c r="W8" s="198"/>
    </row>
    <row r="9" spans="1:24">
      <c r="A9" s="64"/>
      <c r="B9" s="64"/>
      <c r="C9" s="1"/>
      <c r="D9" s="194"/>
      <c r="E9" s="194"/>
      <c r="F9" s="194"/>
      <c r="G9" s="195"/>
      <c r="H9" s="195"/>
      <c r="I9" s="195"/>
      <c r="J9" s="196"/>
      <c r="K9" s="197"/>
      <c r="L9" s="198"/>
      <c r="M9" s="198"/>
      <c r="N9" s="198"/>
      <c r="O9" s="195"/>
      <c r="P9" s="195"/>
      <c r="Q9" s="197"/>
      <c r="R9" s="197"/>
      <c r="S9" s="199"/>
      <c r="T9" s="194"/>
      <c r="U9" s="194"/>
      <c r="V9" s="200"/>
      <c r="W9" s="198"/>
    </row>
    <row r="11" spans="1:24">
      <c r="D11" s="55" t="s">
        <v>877</v>
      </c>
      <c r="S11" s="55" t="s">
        <v>859</v>
      </c>
      <c r="T11" s="55" t="s">
        <v>863</v>
      </c>
      <c r="U11" s="55" t="s">
        <v>866</v>
      </c>
      <c r="V11" s="55" t="s">
        <v>867</v>
      </c>
      <c r="W11" s="55" t="s">
        <v>868</v>
      </c>
    </row>
    <row r="12" spans="1:24">
      <c r="D12" s="55" t="s">
        <v>878</v>
      </c>
      <c r="S12" s="55" t="s">
        <v>860</v>
      </c>
      <c r="T12" s="55" t="s">
        <v>864</v>
      </c>
      <c r="V12" s="55" t="s">
        <v>1000</v>
      </c>
    </row>
    <row r="13" spans="1:24">
      <c r="D13" s="55" t="s">
        <v>879</v>
      </c>
      <c r="S13" s="55" t="s">
        <v>717</v>
      </c>
      <c r="T13" s="55" t="s">
        <v>865</v>
      </c>
      <c r="U13" s="55" t="s">
        <v>1004</v>
      </c>
    </row>
    <row r="14" spans="1:24">
      <c r="D14" s="55" t="s">
        <v>880</v>
      </c>
      <c r="S14" s="55" t="s">
        <v>861</v>
      </c>
    </row>
    <row r="15" spans="1:24">
      <c r="S15" s="55" t="s">
        <v>862</v>
      </c>
      <c r="T15" s="55" t="s">
        <v>870</v>
      </c>
    </row>
    <row r="16" spans="1:24">
      <c r="D16" s="55" t="s">
        <v>1001</v>
      </c>
      <c r="S16" s="55" t="s">
        <v>383</v>
      </c>
      <c r="T16" s="190" t="s">
        <v>1003</v>
      </c>
    </row>
    <row r="17" spans="1:21">
      <c r="A17" s="55" t="s">
        <v>571</v>
      </c>
      <c r="B17" s="55" t="s">
        <v>1005</v>
      </c>
      <c r="D17" s="55" t="s">
        <v>1002</v>
      </c>
      <c r="T17" s="55" t="s">
        <v>871</v>
      </c>
    </row>
    <row r="18" spans="1:21">
      <c r="A18" s="55" t="s">
        <v>872</v>
      </c>
      <c r="B18" s="55" t="s">
        <v>873</v>
      </c>
    </row>
    <row r="19" spans="1:21">
      <c r="B19" s="191" t="s">
        <v>875</v>
      </c>
      <c r="S19" s="192"/>
      <c r="T19" s="192" t="s">
        <v>996</v>
      </c>
      <c r="U19" s="192"/>
    </row>
    <row r="20" spans="1:21">
      <c r="B20" s="191" t="s">
        <v>876</v>
      </c>
      <c r="S20" s="192"/>
      <c r="T20" s="192"/>
      <c r="U20" s="192"/>
    </row>
    <row r="21" spans="1:21">
      <c r="B21" s="55" t="s">
        <v>874</v>
      </c>
      <c r="S21" s="192" t="s">
        <v>997</v>
      </c>
      <c r="T21" s="193"/>
      <c r="U21" s="192"/>
    </row>
    <row r="22" spans="1:21">
      <c r="S22" s="192" t="s">
        <v>998</v>
      </c>
      <c r="T22" s="193"/>
      <c r="U22" s="192" t="s">
        <v>999</v>
      </c>
    </row>
    <row r="23" spans="1:21">
      <c r="S23" s="192"/>
      <c r="T23" s="192"/>
      <c r="U23" s="192"/>
    </row>
    <row r="24" spans="1:21">
      <c r="A24" s="187" t="s">
        <v>1007</v>
      </c>
    </row>
    <row r="25" spans="1:21">
      <c r="A25" s="187" t="s">
        <v>571</v>
      </c>
      <c r="B25" s="187" t="s">
        <v>1005</v>
      </c>
      <c r="C25" s="187" t="s">
        <v>1008</v>
      </c>
    </row>
    <row r="26" spans="1:21">
      <c r="A26" s="55" t="s">
        <v>0</v>
      </c>
      <c r="B26" s="55" t="s">
        <v>1009</v>
      </c>
    </row>
    <row r="27" spans="1:21">
      <c r="A27" s="55" t="s">
        <v>849</v>
      </c>
      <c r="C27" s="55" t="s">
        <v>851</v>
      </c>
    </row>
    <row r="28" spans="1:21" ht="14.4">
      <c r="S28" s="117" t="s">
        <v>881</v>
      </c>
      <c r="T28" s="117" t="s">
        <v>983</v>
      </c>
    </row>
    <row r="29" spans="1:21" ht="14.4">
      <c r="S29" s="117" t="s">
        <v>883</v>
      </c>
      <c r="T29" s="117" t="s">
        <v>984</v>
      </c>
    </row>
    <row r="30" spans="1:21" ht="14.4">
      <c r="S30" s="117" t="s">
        <v>885</v>
      </c>
      <c r="T30" s="117" t="s">
        <v>988</v>
      </c>
    </row>
    <row r="31" spans="1:21" ht="14.4">
      <c r="S31" s="117" t="s">
        <v>887</v>
      </c>
      <c r="T31" s="117" t="s">
        <v>987</v>
      </c>
    </row>
    <row r="32" spans="1:21" ht="14.4">
      <c r="S32" s="117" t="s">
        <v>889</v>
      </c>
      <c r="T32" s="117" t="s">
        <v>986</v>
      </c>
    </row>
    <row r="33" spans="19:20" ht="14.4">
      <c r="S33" s="117" t="s">
        <v>891</v>
      </c>
      <c r="T33" s="117" t="s">
        <v>985</v>
      </c>
    </row>
    <row r="34" spans="19:20" ht="14.4">
      <c r="S34" s="117" t="s">
        <v>893</v>
      </c>
      <c r="T34" s="117" t="s">
        <v>973</v>
      </c>
    </row>
    <row r="35" spans="19:20" ht="14.4">
      <c r="S35" s="117" t="s">
        <v>895</v>
      </c>
      <c r="T35" s="117" t="s">
        <v>971</v>
      </c>
    </row>
    <row r="36" spans="19:20" ht="14.4">
      <c r="S36" s="117" t="s">
        <v>897</v>
      </c>
      <c r="T36" s="117" t="s">
        <v>972</v>
      </c>
    </row>
    <row r="37" spans="19:20" ht="14.4">
      <c r="S37" s="117" t="s">
        <v>899</v>
      </c>
      <c r="T37" s="117" t="s">
        <v>975</v>
      </c>
    </row>
    <row r="38" spans="19:20" ht="14.4">
      <c r="S38" s="117" t="s">
        <v>901</v>
      </c>
      <c r="T38" s="117" t="s">
        <v>976</v>
      </c>
    </row>
    <row r="39" spans="19:20" ht="14.4">
      <c r="S39" s="117" t="s">
        <v>903</v>
      </c>
      <c r="T39" s="117" t="s">
        <v>977</v>
      </c>
    </row>
    <row r="40" spans="19:20" ht="14.4">
      <c r="S40" s="117" t="s">
        <v>905</v>
      </c>
      <c r="T40" s="117" t="s">
        <v>974</v>
      </c>
    </row>
    <row r="41" spans="19:20" ht="14.4">
      <c r="S41" s="117" t="s">
        <v>907</v>
      </c>
      <c r="T41" s="117" t="s">
        <v>959</v>
      </c>
    </row>
    <row r="42" spans="19:20" ht="14.4">
      <c r="S42" s="117" t="s">
        <v>909</v>
      </c>
      <c r="T42" s="117" t="s">
        <v>964</v>
      </c>
    </row>
    <row r="43" spans="19:20" ht="14.4">
      <c r="S43" s="117" t="s">
        <v>911</v>
      </c>
      <c r="T43" s="117" t="s">
        <v>967</v>
      </c>
    </row>
    <row r="44" spans="19:20" ht="14.4">
      <c r="S44" s="117" t="s">
        <v>913</v>
      </c>
      <c r="T44" s="117" t="s">
        <v>966</v>
      </c>
    </row>
    <row r="45" spans="19:20" ht="14.4">
      <c r="S45" s="117" t="s">
        <v>915</v>
      </c>
      <c r="T45" s="117" t="s">
        <v>961</v>
      </c>
    </row>
    <row r="46" spans="19:20" ht="14.4">
      <c r="S46" s="117" t="s">
        <v>917</v>
      </c>
      <c r="T46" s="117" t="s">
        <v>963</v>
      </c>
    </row>
    <row r="47" spans="19:20" ht="14.4">
      <c r="S47" s="117" t="s">
        <v>919</v>
      </c>
      <c r="T47" s="117" t="s">
        <v>962</v>
      </c>
    </row>
    <row r="48" spans="19:20" ht="14.4">
      <c r="S48" s="117" t="s">
        <v>921</v>
      </c>
      <c r="T48" s="117" t="s">
        <v>960</v>
      </c>
    </row>
    <row r="49" spans="19:20" ht="14.4">
      <c r="S49" s="117" t="s">
        <v>923</v>
      </c>
      <c r="T49" s="117" t="s">
        <v>965</v>
      </c>
    </row>
    <row r="50" spans="19:20" ht="14.4">
      <c r="S50" s="117" t="s">
        <v>98</v>
      </c>
      <c r="T50" s="117" t="s">
        <v>995</v>
      </c>
    </row>
    <row r="51" spans="19:20" ht="14.4">
      <c r="S51" s="117" t="s">
        <v>191</v>
      </c>
      <c r="T51" s="117" t="s">
        <v>994</v>
      </c>
    </row>
    <row r="52" spans="19:20" ht="14.4">
      <c r="S52" s="117" t="s">
        <v>927</v>
      </c>
      <c r="T52" s="117" t="s">
        <v>979</v>
      </c>
    </row>
    <row r="53" spans="19:20" ht="14.4">
      <c r="S53" s="117" t="s">
        <v>929</v>
      </c>
      <c r="T53" s="117" t="s">
        <v>982</v>
      </c>
    </row>
    <row r="54" spans="19:20" ht="14.4">
      <c r="S54" s="117" t="s">
        <v>931</v>
      </c>
      <c r="T54" s="117" t="s">
        <v>981</v>
      </c>
    </row>
    <row r="55" spans="19:20" ht="14.4">
      <c r="S55" s="117" t="s">
        <v>932</v>
      </c>
      <c r="T55" s="117" t="s">
        <v>978</v>
      </c>
    </row>
    <row r="56" spans="19:20" ht="14.4">
      <c r="S56" s="117" t="s">
        <v>934</v>
      </c>
      <c r="T56" s="117" t="s">
        <v>980</v>
      </c>
    </row>
    <row r="57" spans="19:20" ht="14.4">
      <c r="S57" s="117" t="s">
        <v>936</v>
      </c>
      <c r="T57" s="117" t="s">
        <v>970</v>
      </c>
    </row>
    <row r="58" spans="19:20" ht="14.4">
      <c r="S58" s="117" t="s">
        <v>938</v>
      </c>
      <c r="T58" s="117" t="s">
        <v>968</v>
      </c>
    </row>
    <row r="59" spans="19:20" ht="14.4">
      <c r="S59" s="117" t="s">
        <v>940</v>
      </c>
      <c r="T59" s="117" t="s">
        <v>969</v>
      </c>
    </row>
    <row r="60" spans="19:20" ht="14.4">
      <c r="S60" s="117" t="s">
        <v>942</v>
      </c>
      <c r="T60" s="117" t="s">
        <v>990</v>
      </c>
    </row>
    <row r="61" spans="19:20" ht="14.4">
      <c r="S61" s="117" t="s">
        <v>944</v>
      </c>
      <c r="T61" s="117" t="s">
        <v>989</v>
      </c>
    </row>
    <row r="62" spans="19:20" ht="14.4">
      <c r="S62" s="117" t="s">
        <v>946</v>
      </c>
      <c r="T62" s="117" t="s">
        <v>992</v>
      </c>
    </row>
    <row r="63" spans="19:20" ht="14.4">
      <c r="S63" s="117" t="s">
        <v>948</v>
      </c>
      <c r="T63" s="117" t="s">
        <v>991</v>
      </c>
    </row>
    <row r="64" spans="19:20" ht="14.4">
      <c r="S64" s="117" t="s">
        <v>950</v>
      </c>
      <c r="T64" s="117" t="s">
        <v>993</v>
      </c>
    </row>
  </sheetData>
  <mergeCells count="2">
    <mergeCell ref="A4:K4"/>
    <mergeCell ref="S5:W5"/>
  </mergeCells>
  <dataValidations count="21">
    <dataValidation type="list" allowBlank="1" showInputMessage="1" showErrorMessage="1" sqref="T22">
      <formula1>$T$28:$T$64</formula1>
    </dataValidation>
    <dataValidation type="list" allowBlank="1" showInputMessage="1" showErrorMessage="1" sqref="T21">
      <formula1>$S$28:$S$64</formula1>
    </dataValidation>
    <dataValidation type="list" showInputMessage="1" showErrorMessage="1" sqref="D7">
      <formula1>Direction</formula1>
    </dataValidation>
    <dataValidation type="decimal" operator="greaterThan" allowBlank="1" showInputMessage="1" showErrorMessage="1" errorTitle="Level" error="Plese enter a value over zero._x000a_" sqref="L7:N9">
      <formula1>0</formula1>
    </dataValidation>
    <dataValidation type="decimal" operator="greaterThan" allowBlank="1" showInputMessage="1" showErrorMessage="1" errorTitle="Instrument per underlying" error="Enter a number over zero." sqref="E7:E9">
      <formula1>0</formula1>
    </dataValidation>
    <dataValidation type="whole" operator="greaterThan" allowBlank="1" showInputMessage="1" showErrorMessage="1" sqref="E2">
      <formula1>0</formula1>
    </dataValidation>
    <dataValidation type="date" operator="greaterThan" allowBlank="1" showInputMessage="1" showErrorMessage="1" errorTitle="Listing Date" error="Must be a future trading date." sqref="H2">
      <formula1>TODAY()</formula1>
    </dataValidation>
    <dataValidation type="list" errorStyle="information" showInputMessage="1" sqref="A2">
      <formula1>InstrumentSubType</formula1>
    </dataValidation>
    <dataValidation type="list" showInputMessage="1" showErrorMessage="1" sqref="D8:D9">
      <formula1>CallPut</formula1>
    </dataValidation>
    <dataValidation type="list" allowBlank="1" showInputMessage="1" showErrorMessage="1" sqref="F7:F9">
      <formula1>InstrumentCurrencies</formula1>
    </dataValidation>
    <dataValidation type="list" errorStyle="information" allowBlank="1" showInputMessage="1" sqref="F2">
      <formula1>SettlementTypes</formula1>
    </dataValidation>
    <dataValidation errorStyle="information" allowBlank="1" showInputMessage="1" sqref="J2"/>
    <dataValidation type="list" errorStyle="information" showInputMessage="1" sqref="B2">
      <formula1>StarCAM_Exchanges</formula1>
    </dataValidation>
    <dataValidation type="list" errorStyle="information" allowBlank="1" showInputMessage="1" sqref="C2">
      <formula1>StarCAM_Issuers</formula1>
    </dataValidation>
    <dataValidation type="list" errorStyle="information" allowBlank="1" showInputMessage="1" sqref="G2">
      <formula1>ExcersizeTypes</formula1>
    </dataValidation>
    <dataValidation type="list" errorStyle="information" allowBlank="1" showInputMessage="1" sqref="I2">
      <formula1>TradingCurrencies</formula1>
    </dataValidation>
    <dataValidation type="list" allowBlank="1" showInputMessage="1" showErrorMessage="1" sqref="D2">
      <formula1>Market_Maker</formula1>
    </dataValidation>
    <dataValidation type="whole" operator="greaterThan" allowBlank="1" showInputMessage="1" showErrorMessage="1" errorTitle="Number of issued instruments" error="Plese enter a whole number over zero." sqref="J7:J9">
      <formula1>0</formula1>
    </dataValidation>
    <dataValidation type="date" operator="greaterThan" allowBlank="1" showInputMessage="1" showErrorMessage="1" errorTitle="Expiration date" error="Please enter a valid date." sqref="I7:I9">
      <formula1>1</formula1>
    </dataValidation>
    <dataValidation type="date" operator="greaterThan" allowBlank="1" showInputMessage="1" showErrorMessage="1" errorTitle="Last trading date" error="Please enter a valid date." sqref="G7:H9 K7:K9 O7:R9">
      <formula1>1</formula1>
    </dataValidation>
    <dataValidation allowBlank="1" showInputMessage="1" sqref="S7:S9"/>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
  <sheetViews>
    <sheetView workbookViewId="0"/>
  </sheetViews>
  <sheetFormatPr defaultRowHeight="14.4"/>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6"/>
    </sheetView>
  </sheetViews>
  <sheetFormatPr defaultRowHeight="14.4"/>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91</vt:i4>
      </vt:variant>
    </vt:vector>
  </HeadingPairs>
  <TitlesOfParts>
    <vt:vector size="107" baseType="lpstr">
      <vt:lpstr>Structured Bonds</vt:lpstr>
      <vt:lpstr>Warrants and Certificates</vt:lpstr>
      <vt:lpstr>Coupon Bonds</vt:lpstr>
      <vt:lpstr>Option rights</vt:lpstr>
      <vt:lpstr>ETFs</vt:lpstr>
      <vt:lpstr>LookupValues</vt:lpstr>
      <vt:lpstr>Instructions-Examples</vt:lpstr>
      <vt:lpstr>Notes</vt:lpstr>
      <vt:lpstr>ETF Reference Data</vt:lpstr>
      <vt:lpstr>WC_Underlyings</vt:lpstr>
      <vt:lpstr>Warrants and Certificates Notes</vt:lpstr>
      <vt:lpstr>Sheet1</vt:lpstr>
      <vt:lpstr>Sheet2</vt:lpstr>
      <vt:lpstr>Sheet3</vt:lpstr>
      <vt:lpstr>Sheet4</vt:lpstr>
      <vt:lpstr>Sheet5</vt:lpstr>
      <vt:lpstr>BondIssuers</vt:lpstr>
      <vt:lpstr>BondIssuerTable</vt:lpstr>
      <vt:lpstr>BondIssuingAgent</vt:lpstr>
      <vt:lpstr>BondIssuingAgentsTable</vt:lpstr>
      <vt:lpstr>BondMTNStandalone</vt:lpstr>
      <vt:lpstr>BondSegment</vt:lpstr>
      <vt:lpstr>CallPut</vt:lpstr>
      <vt:lpstr>Commodities</vt:lpstr>
      <vt:lpstr>Commodities_Column</vt:lpstr>
      <vt:lpstr>CouponBondIssuers</vt:lpstr>
      <vt:lpstr>CouponBondIssuersTable</vt:lpstr>
      <vt:lpstr>CouponBondProgram</vt:lpstr>
      <vt:lpstr>CouponBondSegment</vt:lpstr>
      <vt:lpstr>CouponLeadManagers</vt:lpstr>
      <vt:lpstr>CouponLeadManagersTable</vt:lpstr>
      <vt:lpstr>CouponsPerYear</vt:lpstr>
      <vt:lpstr>Currency</vt:lpstr>
      <vt:lpstr>Currency_Column</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FixedIncome</vt:lpstr>
      <vt:lpstr>FixedIncome_Column</vt:lpstr>
      <vt:lpstr>FloatingFixed</vt:lpstr>
      <vt:lpstr>Income_Treatment</vt:lpstr>
      <vt:lpstr>InstrumentCurrencies</vt:lpstr>
      <vt:lpstr>Instruments</vt:lpstr>
      <vt:lpstr>InstrumentsCouponBond</vt:lpstr>
      <vt:lpstr>InstrumentsETF</vt:lpstr>
      <vt:lpstr>InstrumentsOptionRights</vt:lpstr>
      <vt:lpstr>InstrumentsStructuredBond</vt:lpstr>
      <vt:lpstr>InstrumentSubType</vt:lpstr>
      <vt:lpstr>'Warrants and Certificates Notes'!Issuer</vt:lpstr>
      <vt:lpstr>Issuer</vt:lpstr>
      <vt:lpstr>IssuerCouponBond</vt:lpstr>
      <vt:lpstr>IssuerETF</vt:lpstr>
      <vt:lpstr>IssuerOptionRights</vt:lpstr>
      <vt:lpstr>IssuerStructuredBond</vt:lpstr>
      <vt:lpstr>Market_Maker</vt:lpstr>
      <vt:lpstr>Market_Maker_Table</vt:lpstr>
      <vt:lpstr>MixedAssetClass</vt:lpstr>
      <vt:lpstr>MixedAssetClass_Column</vt:lpstr>
      <vt:lpstr>'Coupon Bonds'!Print_Area</vt:lpstr>
      <vt:lpstr>ETFs!Print_Area</vt:lpstr>
      <vt:lpstr>ReferenceRate</vt:lpstr>
      <vt:lpstr>SelectedSubtype</vt:lpstr>
      <vt:lpstr>SettlementTypes</vt:lpstr>
      <vt:lpstr>StarCAM_ETFIssuers</vt:lpstr>
      <vt:lpstr>StarCAM_ETFIssuers_Table</vt:lpstr>
      <vt:lpstr>StarCAM_Exchanges</vt:lpstr>
      <vt:lpstr>StarCAM_Issuers</vt:lpstr>
      <vt:lpstr>StarCAM_Issuers_Table</vt:lpstr>
      <vt:lpstr>TradingCurrencies</vt:lpstr>
      <vt:lpstr>WC_</vt:lpstr>
      <vt:lpstr>WC__Column</vt:lpstr>
      <vt:lpstr>WC_Asset_Classes</vt:lpstr>
      <vt:lpstr>WC_Commodities</vt:lpstr>
      <vt:lpstr>WC_Commodities_Column</vt:lpstr>
      <vt:lpstr>WC_Funds</vt:lpstr>
      <vt:lpstr>WC_Funds_Column</vt:lpstr>
      <vt:lpstr>WC_FX</vt:lpstr>
      <vt:lpstr>WC_FX_Column</vt:lpstr>
      <vt:lpstr>WC_Indexes</vt:lpstr>
      <vt:lpstr>WC_Indexes_Column</vt:lpstr>
      <vt:lpstr>WC_ISIN_Lookup</vt:lpstr>
      <vt:lpstr>WC_Mixed</vt:lpstr>
      <vt:lpstr>WC_Mixed_Column</vt:lpstr>
      <vt:lpstr>WC_Rates</vt:lpstr>
      <vt:lpstr>WC_Rates_Column</vt:lpstr>
      <vt:lpstr>WC_Shares</vt:lpstr>
      <vt:lpstr>WC_Shares_Column</vt:lpstr>
      <vt:lpstr>Version</vt:lpstr>
      <vt:lpstr>Volatility</vt:lpstr>
      <vt:lpstr>Volatility_Column</vt:lpstr>
      <vt:lpstr>'Option rights'!XHEL_Issuers</vt:lpstr>
    </vt:vector>
  </TitlesOfParts>
  <Company>The Nasdaq OMX Group,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Haskell</dc:creator>
  <cp:lastModifiedBy>Evelina Åberg</cp:lastModifiedBy>
  <cp:lastPrinted>2012-09-17T12:56:27Z</cp:lastPrinted>
  <dcterms:created xsi:type="dcterms:W3CDTF">2010-06-11T13:43:43Z</dcterms:created>
  <dcterms:modified xsi:type="dcterms:W3CDTF">2016-04-11T08:58:18Z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