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daiska_nasdaq_com/Documents/Desktop/Listing/"/>
    </mc:Choice>
  </mc:AlternateContent>
  <xr:revisionPtr revIDLastSave="1" documentId="13_ncr:1_{30DC5CE9-28E3-41B5-926D-81B2EB4E81FB}" xr6:coauthVersionLast="47" xr6:coauthVersionMax="47" xr10:uidLastSave="{19F3F9E1-F54B-44D7-9AE7-8483A719E571}"/>
  <bookViews>
    <workbookView xWindow="28680" yWindow="-120" windowWidth="29040" windowHeight="1644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<sst xmlns="http://schemas.openxmlformats.org/spreadsheetml/2006/main" count="12743" uniqueCount="7770">
  <si>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</si>
  <si>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</si>
  <si>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</si>
  <si>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</si>
  <si>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</si>
  <si>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</si>
  <si>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</si>
  <si>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</si>
  <si>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</si>
  <si>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</si>
  <si>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</si>
  <si>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</si>
  <si>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</si>
  <si>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</si>
  <si>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</si>
  <si>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</si>
  <si>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</si>
  <si>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</si>
  <si>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</si>
  <si>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</si>
  <si>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</si>
  <si>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</si>
  <si>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</si>
  <si>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</si>
  <si>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</si>
  <si>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</si>
  <si>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</si>
  <si>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</si>
  <si>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</si>
  <si>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</si>
  <si>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</si>
  <si>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</si>
  <si>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</si>
  <si>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</si>
  <si>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</si>
  <si>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</si>
  <si>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</si>
  <si>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</si>
  <si>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</si>
  <si>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</si>
  <si>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</si>
  <si>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</si>
  <si>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</si>
  <si>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</si>
  <si>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</si>
  <si>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</si>
  <si>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</si>
  <si>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</si>
  <si>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</si>
  <si>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</si>
  <si>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</si>
  <si>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</si>
  <si>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</si>
  <si>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</si>
  <si>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</si>
  <si>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</si>
  <si>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</si>
  <si>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</si>
  <si>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</si>
  <si>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</si>
  <si>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</si>
  <si>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</si>
  <si>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</si>
  <si>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</si>
  <si>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</si>
  <si>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</si>
  <si>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</si>
  <si>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</si>
  <si>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</si>
  <si>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</si>
  <si>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</si>
  <si>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</si>
  <si>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</si>
  <si>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</si>
  <si>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</si>
  <si>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</si>
  <si>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</si>
  <si>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</si>
  <si>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</si>
  <si>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</si>
  <si>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</si>
  <si>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</si>
  <si>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</si>
  <si>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</si>
  <si>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</si>
  <si>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</si>
  <si>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</si>
  <si>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</si>
  <si>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</si>
  <si>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</si>
  <si>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</si>
  <si>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</si>
  <si>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</si>
  <si>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</si>
  <si>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</si>
  <si>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</si>
  <si>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</si>
  <si>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</si>
  <si>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</si>
  <si>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</si>
  <si>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</si>
  <si>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</si>
  <si>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</si>
  <si>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</si>
  <si>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</si>
  <si>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</si>
  <si>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</si>
  <si>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</si>
  <si>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</si>
  <si>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</si>
  <si>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</si>
  <si>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</si>
  <si>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</si>
  <si>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</si>
  <si>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</si>
  <si>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</si>
  <si>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</si>
  <si>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</si>
  <si>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</si>
  <si>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</si>
  <si>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</si>
  <si>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</si>
  <si>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</si>
  <si>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</si>
  <si>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</si>
  <si>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</si>
  <si>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</si>
  <si>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</si>
  <si>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</si>
  <si>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</si>
  <si>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</si>
  <si>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</si>
  <si>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</si>
  <si>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</si>
  <si>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</si>
  <si>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</si>
  <si>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</si>
  <si>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</si>
  <si>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</si>
  <si>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</si>
  <si>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</si>
  <si>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</si>
  <si>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</si>
  <si>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</si>
  <si>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</si>
  <si>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</si>
  <si>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</si>
  <si>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</si>
  <si>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</si>
  <si>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</si>
  <si>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</si>
  <si>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</si>
  <si>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</si>
  <si>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</si>
  <si>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</si>
  <si>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</si>
  <si>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</si>
  <si>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</si>
  <si>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</si>
  <si>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</si>
  <si>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</si>
  <si>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</si>
  <si>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</si>
  <si>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</si>
  <si>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</si>
  <si>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</si>
  <si>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</si>
  <si>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</si>
  <si>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</si>
  <si>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</si>
  <si>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</si>
  <si>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</si>
  <si>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</si>
  <si>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</si>
  <si>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</si>
  <si>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</si>
  <si>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</si>
  <si>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</si>
  <si>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</si>
  <si>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</si>
  <si>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</si>
  <si>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</si>
  <si>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</si>
  <si>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</si>
  <si>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</si>
  <si>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</si>
  <si>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</si>
  <si>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</si>
  <si>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</si>
  <si>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</si>
  <si>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</si>
  <si>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</si>
  <si>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</si>
  <si>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</si>
  <si>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</si>
  <si>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</si>
  <si>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</si>
  <si>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</si>
  <si>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</si>
  <si>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</si>
  <si>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</si>
  <si>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</si>
  <si>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</si>
  <si>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</si>
  <si>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</si>
  <si>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</si>
  <si>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</si>
  <si>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</si>
  <si>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</si>
  <si>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</si>
  <si>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</si>
  <si>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</si>
  <si>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</si>
  <si>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</si>
  <si>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</si>
  <si>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</si>
  <si>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</si>
  <si>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</si>
  <si>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</si>
  <si>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</si>
  <si>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</si>
  <si>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</si>
  <si>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</si>
  <si>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</si>
  <si>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</si>
  <si>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</si>
  <si>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</si>
  <si>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</si>
  <si>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</si>
  <si>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</si>
  <si>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</si>
  <si>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</si>
  <si>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</si>
  <si>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</si>
  <si>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</si>
  <si>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</si>
  <si>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</si>
  <si>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</si>
  <si>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</si>
  <si>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</si>
  <si>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</si>
  <si>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</si>
  <si>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</si>
  <si>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</si>
  <si>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</si>
  <si>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</si>
  <si>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</si>
  <si>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</si>
  <si>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</si>
  <si>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</si>
  <si>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</si>
  <si>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</si>
  <si>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</si>
  <si>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</si>
  <si>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</si>
  <si>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</si>
  <si>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</si>
  <si>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</si>
  <si>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</si>
  <si>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</si>
  <si>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</si>
  <si>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</si>
  <si>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</si>
  <si>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</si>
  <si>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</si>
  <si>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</si>
  <si>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</si>
  <si>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</si>
  <si>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</si>
  <si>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</si>
  <si>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</si>
  <si>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</si>
  <si>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</si>
  <si>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</si>
  <si>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</si>
  <si>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</si>
  <si>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</si>
  <si>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</si>
  <si>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</si>
  <si>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</si>
  <si>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</si>
  <si>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</si>
  <si>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</si>
  <si>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</si>
  <si>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</si>
  <si>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</si>
  <si>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</si>
  <si>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</si>
  <si>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</si>
  <si>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</si>
  <si>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</si>
  <si>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</si>
  <si>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</si>
  <si>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</si>
  <si>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</si>
  <si>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</si>
  <si>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</si>
  <si>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</si>
  <si>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</si>
  <si>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</si>
  <si>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</si>
  <si>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</si>
  <si>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</si>
  <si>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</si>
  <si>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</si>
  <si>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</si>
  <si>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</si>
  <si>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</si>
  <si>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</si>
  <si>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</si>
  <si>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</si>
  <si>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</si>
  <si>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</si>
  <si>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</si>
  <si>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</si>
  <si>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</si>
  <si>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</si>
  <si>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</si>
  <si>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</si>
  <si>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</si>
  <si>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</si>
  <si>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</si>
  <si>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</si>
  <si>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</si>
  <si>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</si>
  <si>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</si>
  <si>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</si>
  <si>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</si>
  <si>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</si>
  <si>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</si>
  <si>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</si>
  <si>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</si>
  <si>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</si>
  <si>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</si>
  <si>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</si>
  <si>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</si>
  <si>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</si>
  <si>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</si>
  <si>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</si>
  <si>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</si>
  <si>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</si>
  <si>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</si>
  <si>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</si>
  <si>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</si>
  <si>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</si>
  <si>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</si>
  <si>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</si>
  <si>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</si>
  <si>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</si>
  <si>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</si>
  <si>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</si>
  <si>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</si>
  <si>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</si>
  <si>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</si>
  <si>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</si>
  <si>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</si>
  <si>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</si>
  <si>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</si>
  <si>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</si>
  <si>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</si>
  <si>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</si>
  <si>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</si>
  <si>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</si>
  <si>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</si>
  <si>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</si>
  <si>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</si>
  <si>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</si>
  <si>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</si>
  <si>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</si>
  <si>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</si>
  <si>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</si>
  <si>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</si>
  <si>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</si>
  <si>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</si>
  <si>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</si>
  <si>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</si>
  <si>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</si>
  <si>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</si>
  <si>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</si>
  <si>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</si>
  <si>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</si>
  <si>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</si>
  <si>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</si>
  <si>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</si>
  <si>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</si>
  <si>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</si>
  <si>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</si>
  <si>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</si>
  <si>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</si>
  <si>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</si>
  <si>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</si>
  <si>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</si>
  <si>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</si>
  <si>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</si>
  <si>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</si>
  <si>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</si>
  <si>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</si>
  <si>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</si>
  <si>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</si>
  <si>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</si>
  <si>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</si>
  <si>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</si>
  <si>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</si>
  <si>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</si>
  <si>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</si>
  <si>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</si>
  <si>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</si>
  <si>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</si>
  <si>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</si>
  <si>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</si>
  <si>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</si>
  <si>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</si>
  <si>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</si>
  <si>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</si>
  <si>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</si>
  <si>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</si>
  <si>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</si>
  <si>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</si>
  <si>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</si>
  <si>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</si>
  <si>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</si>
  <si>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</si>
  <si>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</si>
  <si>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</si>
  <si>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</si>
  <si>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</si>
  <si>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</si>
  <si>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</si>
  <si>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</si>
  <si>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</si>
  <si>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</si>
  <si>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</si>
  <si>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</si>
  <si>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</si>
  <si>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</si>
  <si>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</si>
  <si>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</si>
  <si>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</si>
  <si>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</si>
  <si>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</si>
  <si>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</si>
  <si>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</si>
  <si>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</si>
  <si>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</si>
  <si>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</si>
  <si>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</si>
  <si>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</si>
  <si>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</si>
  <si>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</si>
  <si>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</si>
  <si>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</si>
  <si>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</si>
  <si>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</si>
  <si>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</si>
  <si>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</si>
  <si>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</si>
  <si>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</si>
  <si>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</si>
  <si>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</si>
  <si>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</si>
  <si>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</si>
  <si>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</si>
  <si>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</si>
  <si>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</si>
  <si>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</si>
  <si>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</si>
  <si>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</si>
  <si>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</si>
  <si>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</si>
  <si>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</si>
  <si>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</si>
  <si>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</si>
  <si>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</si>
  <si>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</si>
  <si>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</si>
  <si>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</si>
  <si>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</si>
  <si>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</si>
  <si>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</si>
  <si>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</si>
  <si>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</si>
  <si>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</si>
  <si>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</si>
  <si>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</si>
  <si>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</si>
  <si>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</si>
  <si>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</si>
  <si>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</si>
  <si>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</si>
  <si>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</si>
  <si>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</si>
  <si>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</si>
  <si>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</si>
  <si>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</si>
  <si>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</si>
  <si>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</si>
  <si>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</si>
  <si>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</si>
  <si>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</si>
  <si>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</si>
  <si>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</si>
  <si>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</si>
  <si>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</si>
  <si>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</si>
  <si>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</si>
  <si>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</si>
  <si>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</si>
  <si>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</si>
  <si>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</si>
  <si>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</si>
  <si>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</si>
  <si>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</si>
  <si>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</si>
  <si>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</si>
  <si>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</si>
  <si>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</si>
  <si>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</si>
  <si>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</si>
  <si>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</si>
  <si>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</si>
  <si>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</si>
  <si>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</si>
  <si>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</si>
  <si>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</si>
  <si>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</si>
  <si>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</si>
  <si>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</si>
  <si>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</si>
  <si>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</si>
  <si>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</si>
  <si>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</si>
  <si>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</si>
  <si>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</si>
  <si>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</si>
  <si>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</si>
  <si>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</si>
  <si>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</si>
  <si>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</si>
  <si>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</si>
  <si>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</si>
  <si>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</si>
  <si>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</si>
  <si>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</si>
  <si>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</si>
  <si>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</si>
  <si>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</si>
  <si>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</si>
  <si>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</si>
  <si>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</si>
  <si>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</si>
  <si>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</si>
  <si>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</si>
  <si>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</si>
  <si>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</si>
  <si>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</si>
  <si>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</si>
  <si>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</si>
  <si>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</si>
  <si>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</si>
  <si>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</si>
  <si>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</si>
  <si>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</si>
  <si>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</si>
  <si>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</si>
  <si>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</si>
  <si>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</si>
  <si>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</si>
  <si>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</si>
  <si>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</si>
  <si>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</si>
  <si>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</si>
  <si>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</si>
  <si>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</si>
  <si>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</si>
  <si>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</si>
  <si>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</si>
  <si>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</si>
  <si>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</si>
  <si>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</si>
  <si>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</si>
  <si>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</si>
  <si>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</si>
  <si>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</si>
  <si>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</si>
  <si>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</si>
  <si>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</si>
  <si>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</si>
  <si>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</si>
  <si>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</si>
  <si>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</si>
  <si>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</si>
  <si>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</si>
  <si>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</si>
  <si>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</si>
  <si>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</si>
  <si>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</si>
  <si>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</si>
  <si>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</si>
  <si>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</si>
  <si>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</si>
  <si>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</si>
  <si>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</si>
  <si>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</si>
  <si>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</si>
  <si>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</si>
  <si>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</si>
  <si>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</si>
  <si>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</si>
  <si>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</si>
  <si>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</si>
  <si>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</si>
  <si>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</si>
  <si>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</si>
  <si>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</si>
  <si>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</si>
  <si>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</si>
  <si>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</si>
  <si>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</si>
  <si>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</si>
  <si>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</si>
  <si>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</si>
  <si>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</si>
  <si>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</si>
  <si>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</si>
  <si>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</si>
  <si>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</si>
  <si>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</si>
  <si>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</si>
  <si>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</si>
  <si>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</si>
  <si>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</si>
  <si>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</si>
  <si>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</si>
  <si>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</si>
  <si>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</si>
  <si>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</si>
  <si>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</si>
  <si>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</si>
  <si>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</si>
  <si>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</si>
  <si>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</si>
  <si>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</si>
  <si>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</si>
  <si>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</si>
  <si>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</si>
  <si>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</si>
  <si>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</si>
  <si>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</si>
  <si>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</si>
  <si>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</si>
  <si>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</si>
  <si>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</si>
  <si>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</si>
  <si>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</si>
  <si>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</si>
  <si>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</si>
  <si>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</si>
  <si>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</si>
  <si>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</si>
  <si>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</si>
  <si>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</si>
  <si>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</si>
  <si>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</si>
  <si>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</si>
  <si>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</si>
  <si>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</si>
  <si>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</si>
  <si>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</si>
  <si>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</si>
  <si>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</si>
  <si>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</si>
  <si>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</si>
  <si>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</si>
  <si>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</si>
  <si>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</si>
  <si>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</si>
  <si>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</si>
  <si>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</si>
  <si>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</si>
  <si>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</si>
  <si>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</si>
  <si>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</si>
  <si>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</si>
  <si>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</si>
  <si>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</si>
  <si>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</si>
  <si>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</si>
  <si>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</si>
  <si>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</si>
  <si>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</si>
  <si>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</si>
  <si>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</si>
  <si>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</si>
  <si>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</si>
  <si>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</si>
  <si>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</si>
  <si>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</si>
  <si>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</si>
  <si>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</si>
  <si>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</si>
  <si>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</si>
  <si>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</si>
  <si>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</si>
  <si>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</si>
  <si>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</si>
  <si>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</si>
  <si>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</si>
  <si>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</si>
  <si>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</si>
  <si>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</si>
  <si>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</si>
  <si>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</si>
  <si>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</si>
  <si>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</si>
  <si>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</si>
  <si>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</si>
  <si>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</si>
  <si>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</si>
  <si>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</si>
  <si>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</si>
  <si>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</si>
  <si>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</si>
  <si>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</si>
  <si>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</si>
  <si>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</si>
  <si>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</si>
  <si>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</si>
  <si>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</si>
  <si>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</si>
  <si>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</si>
  <si>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</si>
  <si>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</si>
  <si>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</si>
  <si>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</si>
  <si>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</si>
  <si>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</si>
  <si>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</si>
  <si>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</si>
  <si>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</si>
  <si>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</si>
  <si>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</si>
  <si>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</si>
  <si>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</si>
  <si>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</si>
  <si>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</si>
  <si>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</si>
  <si>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</si>
  <si>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</si>
  <si>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</si>
  <si>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</si>
  <si>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</si>
  <si>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</si>
  <si>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</si>
  <si>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</si>
  <si>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</si>
  <si>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</si>
  <si>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</si>
  <si>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</si>
  <si>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</si>
  <si>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</si>
  <si>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</si>
  <si>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</si>
  <si>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</si>
  <si>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</si>
  <si>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</si>
  <si>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</si>
  <si>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</si>
  <si>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</si>
  <si>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</si>
  <si>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</si>
  <si>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</si>
  <si>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</si>
  <si>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</si>
  <si>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</si>
  <si>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</si>
  <si>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</si>
  <si>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</si>
  <si>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</si>
  <si>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</si>
  <si>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</si>
  <si>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</si>
  <si>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</si>
  <si>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</si>
  <si>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</si>
  <si>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</si>
  <si>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</si>
  <si>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</si>
  <si>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</si>
  <si>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</si>
  <si>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</si>
  <si>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</si>
  <si>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</si>
  <si>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</si>
  <si>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</si>
  <si>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</si>
  <si>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</si>
  <si>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</si>
  <si>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</si>
  <si>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</si>
  <si>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</si>
  <si>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</si>
  <si>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</si>
  <si>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</si>
  <si>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</si>
  <si>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</si>
  <si>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</si>
  <si>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</si>
  <si>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</si>
  <si>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</si>
  <si>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</si>
  <si>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</si>
  <si>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</si>
  <si>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</si>
  <si>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</si>
  <si>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</si>
  <si>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</si>
  <si>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</si>
  <si>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</si>
  <si>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</si>
  <si>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</si>
  <si>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</si>
  <si>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</si>
  <si>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</si>
  <si>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</si>
  <si>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</si>
  <si>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</si>
  <si>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</si>
  <si>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</si>
  <si>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</si>
  <si>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</si>
  <si>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</si>
  <si>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</si>
  <si>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</si>
  <si>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</si>
  <si>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</si>
  <si>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</si>
  <si>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</si>
  <si>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</si>
  <si>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</si>
  <si>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</si>
  <si>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</si>
  <si>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</si>
  <si>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</si>
  <si>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</si>
  <si>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</si>
  <si>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</si>
  <si>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</si>
  <si>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</si>
  <si>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</si>
  <si>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</si>
  <si>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</si>
  <si>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</si>
  <si>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</si>
  <si>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</si>
  <si>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</si>
  <si>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</si>
  <si>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</si>
  <si>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</si>
  <si>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</si>
  <si>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</si>
  <si>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</si>
  <si>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</si>
  <si>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</si>
  <si>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</si>
  <si>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</si>
  <si>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</si>
  <si>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</si>
  <si>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</si>
  <si>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</si>
  <si>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</si>
  <si>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</si>
  <si>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</si>
  <si>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</si>
  <si>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</si>
  <si>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</si>
  <si>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</si>
  <si>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</si>
  <si>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</si>
  <si>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</si>
  <si>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</si>
  <si>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</si>
  <si>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</si>
  <si>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</si>
  <si>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</si>
  <si>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</si>
  <si>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</si>
  <si>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</si>
  <si>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</si>
  <si>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</si>
  <si>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</si>
  <si>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</si>
  <si>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</si>
  <si>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</si>
  <si>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</si>
  <si>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</si>
  <si>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</si>
  <si>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</si>
  <si>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</si>
  <si>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</si>
  <si>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</si>
  <si>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</si>
  <si>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</si>
  <si>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</si>
  <si>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</si>
  <si>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</si>
  <si>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</si>
  <si>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</si>
  <si>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</si>
  <si>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</si>
  <si>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</si>
  <si>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</si>
  <si>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</si>
  <si>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</si>
  <si>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</si>
  <si>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</si>
  <si>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</si>
  <si>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</si>
  <si>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</si>
  <si>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</si>
  <si>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</si>
  <si>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</si>
  <si>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</si>
  <si>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</si>
  <si>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</si>
  <si>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</si>
  <si>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</si>
  <si>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</si>
  <si>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</si>
  <si>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</si>
  <si>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</si>
  <si>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</si>
  <si>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</si>
  <si>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</si>
  <si>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</si>
  <si>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</si>
  <si>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</si>
  <si>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</si>
  <si>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</si>
  <si>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</si>
  <si>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</si>
  <si>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</si>
  <si>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</si>
  <si>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</si>
  <si>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</si>
  <si>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</si>
  <si>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</si>
  <si>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</si>
  <si>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</si>
  <si>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</si>
  <si>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</si>
  <si>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</si>
  <si>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</si>
  <si>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</si>
  <si>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</si>
  <si>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</si>
  <si>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</si>
  <si>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</si>
  <si>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</si>
  <si>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</si>
  <si>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</si>
  <si>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</si>
  <si>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</si>
  <si>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</si>
  <si>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</si>
  <si>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</si>
  <si>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</si>
  <si>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</si>
  <si>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</si>
  <si>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</si>
  <si>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</si>
  <si>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</si>
  <si>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</si>
  <si>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</si>
  <si>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</si>
  <si>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</si>
  <si>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</si>
  <si>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</si>
  <si>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</si>
  <si>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</si>
  <si>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</si>
  <si>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</si>
  <si>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</si>
  <si>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</si>
  <si>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</si>
  <si>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</si>
  <si>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</si>
  <si>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</si>
  <si>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</si>
  <si>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</si>
  <si>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</si>
  <si>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</si>
  <si>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</si>
  <si>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</si>
  <si>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</si>
  <si>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</si>
  <si>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</si>
  <si>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</si>
  <si>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</si>
  <si>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</si>
  <si>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</si>
  <si>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</si>
  <si>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</si>
  <si>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</si>
  <si>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</si>
  <si>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</si>
  <si>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</si>
  <si>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</si>
  <si>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</si>
  <si>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</si>
  <si>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</si>
  <si>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</si>
  <si>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</si>
  <si>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</si>
  <si>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</si>
  <si>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</si>
  <si>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</si>
  <si>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</si>
  <si>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</si>
  <si>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</si>
  <si>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</si>
  <si>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</si>
  <si>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</si>
  <si>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</si>
  <si>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</si>
  <si>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</si>
  <si>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</si>
  <si>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</si>
  <si>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</si>
  <si>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</si>
  <si>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</si>
  <si>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</si>
  <si>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</si>
  <si>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</si>
  <si>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</si>
  <si>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</si>
  <si>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</si>
  <si>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</si>
  <si>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</si>
  <si>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</si>
  <si>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</si>
  <si>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</si>
  <si>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</si>
  <si>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</si>
  <si>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</si>
  <si>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</si>
  <si>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</si>
  <si>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</si>
  <si>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</si>
  <si>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</si>
  <si>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</si>
  <si>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</si>
  <si>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</si>
  <si>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</si>
  <si>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</si>
  <si>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</si>
  <si>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</si>
  <si>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</si>
  <si>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</si>
  <si>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</si>
  <si>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</si>
  <si>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</si>
  <si>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</si>
  <si>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</si>
  <si>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</si>
  <si>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</si>
  <si>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</si>
  <si>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</si>
  <si>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</si>
  <si>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</si>
  <si>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</si>
  <si>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</si>
  <si>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</si>
  <si>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</si>
  <si>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</si>
  <si>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</si>
  <si>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</si>
  <si>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</si>
  <si>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</si>
  <si>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</si>
  <si>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</si>
  <si>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</si>
  <si>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</si>
  <si>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</si>
  <si>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</si>
  <si>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</si>
  <si>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</si>
  <si>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</si>
  <si>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</si>
  <si>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</si>
  <si>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</si>
  <si>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</si>
  <si>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</si>
  <si>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</si>
  <si>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</si>
  <si>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</si>
  <si>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</si>
  <si>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</si>
  <si>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</si>
  <si>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</si>
  <si>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</si>
  <si>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</si>
  <si>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</si>
  <si>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</si>
  <si>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</si>
  <si>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</si>
  <si>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</si>
  <si>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</si>
  <si>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</si>
  <si>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</si>
  <si>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</si>
  <si>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</si>
  <si>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</si>
  <si>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</si>
  <si>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</si>
  <si>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</si>
  <si>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</si>
  <si>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</si>
  <si>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</si>
  <si>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</si>
  <si>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</si>
  <si>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</si>
  <si>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</si>
  <si>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</si>
  <si>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</si>
  <si>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</si>
  <si>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</si>
  <si>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</si>
  <si>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</si>
  <si>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</si>
  <si>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</si>
  <si>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</si>
  <si>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</si>
  <si>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</si>
  <si>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</si>
  <si>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</si>
  <si>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</si>
  <si>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</si>
  <si>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</si>
  <si>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</si>
  <si>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</si>
  <si>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</si>
  <si>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</si>
  <si>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</si>
  <si>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</si>
  <si>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</si>
  <si>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</si>
  <si>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</si>
  <si>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</si>
  <si>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</si>
  <si>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</si>
  <si>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</si>
  <si>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</si>
  <si>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</si>
  <si>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</si>
  <si>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</si>
  <si>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</si>
  <si>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</si>
  <si>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</si>
  <si>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</si>
  <si>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</si>
  <si>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</si>
  <si>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</si>
  <si>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</si>
  <si>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</si>
  <si>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</si>
  <si>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</si>
  <si>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</si>
  <si>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</si>
  <si>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</si>
  <si>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</si>
  <si>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</si>
  <si>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</si>
  <si>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</si>
  <si>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</si>
  <si>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</si>
  <si>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</si>
  <si>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</si>
  <si>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</si>
  <si>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</si>
  <si>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</si>
  <si>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</si>
  <si>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</si>
  <si>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</si>
  <si>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</si>
  <si>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</si>
  <si>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</si>
  <si>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</si>
  <si>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</si>
  <si>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</si>
  <si>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</si>
  <si>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</si>
  <si>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</si>
  <si>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</si>
  <si>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</si>
  <si>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</si>
  <si>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</si>
  <si>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</si>
  <si>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</si>
  <si>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</si>
  <si>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</si>
  <si>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</si>
  <si>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</si>
  <si>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</si>
  <si>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</si>
  <si>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</si>
  <si>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</si>
  <si>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</si>
  <si>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</si>
  <si>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</si>
  <si>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</si>
  <si>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</si>
  <si>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</si>
  <si>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</si>
  <si>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</si>
  <si>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</si>
  <si>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</si>
  <si>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</si>
  <si>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</si>
  <si>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</si>
  <si>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</si>
  <si>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</si>
  <si>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</si>
  <si>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</si>
  <si>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</si>
  <si>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</si>
  <si>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</si>
  <si>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</si>
  <si>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</si>
  <si>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</si>
  <si>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</si>
  <si>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</si>
  <si>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</si>
  <si>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</si>
  <si>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</si>
  <si>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</si>
  <si>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</si>
  <si>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</si>
  <si>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</si>
  <si>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</si>
  <si>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</si>
  <si>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</si>
  <si>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</si>
  <si>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</si>
  <si>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</si>
  <si>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</si>
  <si>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</si>
  <si>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</si>
  <si>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</si>
  <si>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</si>
  <si>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</si>
  <si>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</si>
  <si>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</si>
  <si>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</si>
  <si>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</si>
  <si>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</si>
  <si>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</si>
  <si>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</si>
  <si>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</si>
  <si>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</si>
  <si>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</si>
  <si>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</si>
  <si>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</si>
  <si>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</si>
  <si>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</si>
  <si>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</si>
  <si>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</si>
  <si>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</si>
  <si>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</si>
  <si>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</si>
  <si>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</si>
  <si>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</si>
  <si>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</si>
  <si>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</si>
  <si>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</si>
  <si>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</si>
  <si>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</si>
  <si>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</si>
  <si>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</si>
  <si>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</si>
  <si>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</si>
  <si>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</si>
  <si>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</si>
  <si>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</si>
  <si>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</si>
  <si>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</si>
  <si>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</si>
  <si>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</si>
  <si>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</si>
  <si>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</si>
  <si>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</si>
  <si>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</si>
  <si>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</si>
  <si>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</si>
  <si>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</si>
  <si>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</si>
  <si>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</si>
  <si>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</si>
  <si>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</si>
  <si>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</si>
  <si>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</si>
  <si>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</si>
  <si>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</si>
  <si>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</si>
  <si>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</si>
  <si>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</si>
  <si>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</si>
  <si>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</si>
  <si>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</si>
  <si>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</si>
  <si>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</si>
  <si>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</si>
  <si>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</si>
  <si>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</si>
  <si>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</si>
  <si>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</si>
  <si>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</si>
  <si>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</si>
  <si>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</si>
  <si>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</si>
  <si>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</si>
  <si>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</si>
  <si>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</si>
  <si>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</si>
  <si>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</si>
  <si>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</si>
  <si>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</si>
  <si>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</si>
  <si>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</si>
  <si>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</si>
  <si>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</si>
  <si>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</si>
  <si>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</si>
  <si>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</si>
  <si>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</si>
  <si>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</si>
  <si>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</si>
  <si>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</si>
  <si>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</si>
  <si>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</si>
  <si>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</si>
  <si>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</si>
  <si>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</si>
  <si>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</si>
  <si>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</si>
  <si>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</si>
  <si>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</si>
  <si>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</si>
  <si>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</si>
  <si>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</si>
  <si>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</si>
  <si>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</si>
  <si>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</si>
  <si>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</si>
  <si>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</si>
  <si>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</si>
  <si>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</si>
  <si>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</si>
  <si>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</si>
  <si>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</si>
  <si>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</si>
  <si>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</si>
  <si>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</si>
  <si>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</si>
  <si>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</si>
  <si>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</si>
  <si>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</si>
  <si>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</si>
  <si>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</si>
  <si>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</si>
  <si>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</si>
  <si>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</si>
  <si>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</si>
  <si>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</si>
  <si>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</si>
  <si>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</si>
  <si>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</si>
  <si>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</si>
  <si>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</si>
  <si>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</si>
  <si>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</si>
  <si>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</si>
  <si>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</si>
  <si>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</si>
  <si>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</si>
  <si>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</si>
  <si>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</si>
  <si>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</si>
  <si>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</si>
  <si>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</si>
  <si>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</si>
  <si>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</si>
  <si>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</si>
  <si>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</si>
  <si>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</si>
  <si>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</si>
  <si>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</si>
  <si>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</si>
  <si>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</si>
  <si>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</si>
  <si>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</si>
  <si>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</si>
  <si>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</si>
  <si>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</si>
  <si>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</si>
  <si>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</si>
  <si>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</si>
  <si>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</si>
  <si>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</si>
  <si>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</si>
  <si>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</si>
  <si>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</si>
  <si>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</si>
  <si>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</si>
  <si>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</si>
  <si>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</si>
  <si>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</si>
  <si>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</si>
  <si>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</si>
  <si>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</si>
  <si>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</si>
  <si>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</si>
  <si>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</si>
  <si>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</si>
  <si>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</si>
  <si>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</si>
  <si>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</si>
  <si>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</si>
  <si>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</si>
  <si>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</si>
  <si>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</si>
  <si>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</si>
  <si>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</si>
  <si>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</si>
  <si>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</si>
  <si>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</si>
  <si>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</si>
  <si>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</si>
  <si>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</si>
  <si>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</si>
  <si>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</si>
  <si>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</si>
  <si>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</si>
  <si>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</si>
  <si>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</si>
  <si>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</si>
  <si>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</si>
  <si>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</si>
  <si>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</si>
  <si>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</si>
  <si>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</si>
  <si>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</si>
  <si>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</si>
  <si>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</si>
  <si>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</si>
  <si>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</si>
  <si>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</si>
  <si>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</si>
  <si>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</si>
  <si>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</si>
  <si>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</si>
  <si>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</si>
  <si>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</si>
  <si>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</si>
  <si>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</si>
  <si>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</si>
  <si>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</si>
  <si>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</si>
  <si>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</si>
  <si>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</si>
  <si>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</si>
  <si>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</si>
  <si>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</si>
  <si>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</si>
  <si>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</si>
  <si>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</si>
  <si>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</si>
  <si>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</si>
  <si>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</si>
  <si>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</si>
  <si>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</si>
  <si>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</si>
  <si>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</si>
  <si>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</si>
  <si>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</si>
  <si>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</si>
  <si>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</si>
  <si>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</si>
  <si>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</si>
  <si>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</si>
  <si>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</si>
  <si>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</si>
  <si>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</si>
  <si>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</si>
  <si>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</si>
  <si>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</si>
  <si>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</si>
  <si>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</si>
  <si>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</si>
  <si>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</si>
  <si>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</si>
  <si>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</si>
  <si>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</si>
  <si>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</si>
  <si>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</si>
  <si>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</si>
  <si>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</si>
  <si>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</si>
  <si>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</si>
  <si>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</si>
  <si>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</si>
  <si>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</si>
  <si>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</si>
  <si>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</si>
  <si>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</si>
  <si>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</si>
  <si>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</si>
  <si>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</si>
  <si>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</si>
  <si>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</si>
  <si>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</si>
  <si>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</si>
  <si>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</si>
  <si>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</si>
  <si>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</si>
  <si>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</si>
  <si>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</si>
  <si>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</si>
  <si>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</si>
  <si>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</si>
  <si>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</si>
  <si>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</si>
  <si>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</si>
  <si>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</si>
  <si>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</si>
  <si>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</si>
  <si>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</si>
  <si>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</si>
  <si>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</si>
  <si>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</si>
  <si>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</si>
  <si>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</si>
  <si>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</si>
  <si>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</si>
  <si>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</si>
  <si>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</si>
  <si>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</si>
  <si>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</si>
  <si>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</si>
  <si>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</si>
  <si>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</si>
  <si>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</si>
  <si>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</si>
  <si>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</si>
  <si>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</si>
  <si>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</si>
  <si>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</si>
  <si>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</si>
  <si>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</si>
  <si>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</si>
  <si>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</si>
  <si>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</si>
  <si>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</si>
  <si>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</si>
  <si>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</si>
  <si>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</si>
  <si>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</si>
  <si>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</si>
  <si>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</si>
  <si>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</si>
  <si>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</si>
  <si>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</si>
  <si>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</si>
  <si>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</si>
  <si>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</si>
  <si>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</si>
  <si>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</si>
  <si>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</si>
  <si>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</si>
  <si>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</si>
  <si>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</si>
  <si>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</si>
  <si>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</si>
  <si>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</si>
  <si>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</si>
  <si>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</si>
  <si>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</si>
  <si>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</si>
  <si>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</si>
  <si>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</si>
  <si>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</si>
  <si>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</si>
  <si>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</si>
  <si>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</si>
  <si>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</si>
  <si>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</si>
  <si>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</si>
  <si>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</si>
  <si>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</si>
  <si>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</si>
  <si>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</si>
  <si>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</si>
  <si>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</si>
  <si>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</si>
  <si>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</si>
  <si>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</si>
  <si>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</si>
  <si>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</si>
  <si>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</si>
  <si>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</si>
  <si>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</si>
  <si>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</si>
  <si>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</si>
  <si>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</si>
  <si>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</si>
  <si>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</si>
  <si>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</si>
  <si>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</si>
  <si>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</si>
  <si>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</si>
  <si>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</si>
  <si>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</si>
  <si>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</si>
  <si>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</si>
  <si>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</si>
  <si>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</si>
  <si>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</si>
  <si>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</si>
  <si>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</si>
  <si>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</si>
  <si>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</si>
  <si>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</si>
  <si>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</si>
  <si>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</si>
  <si>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</si>
  <si>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</si>
  <si>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</si>
  <si>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</si>
  <si>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</si>
  <si>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</si>
  <si>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</si>
  <si>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</si>
  <si>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</si>
  <si>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</si>
  <si>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</si>
  <si>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</si>
  <si>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</si>
  <si>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</si>
  <si>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</si>
  <si>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</si>
  <si>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</si>
  <si>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</si>
  <si>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</si>
  <si>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</si>
  <si>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</si>
  <si>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</si>
  <si>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</si>
  <si>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</si>
  <si>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</si>
  <si>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</si>
  <si>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</si>
  <si>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</si>
  <si>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</si>
  <si>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</si>
  <si>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</si>
  <si>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</si>
  <si>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</si>
  <si>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</si>
  <si>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</si>
  <si>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</si>
  <si>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</si>
  <si>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</si>
  <si>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</si>
  <si>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</si>
  <si>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</si>
  <si>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</si>
  <si>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</si>
  <si>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</si>
  <si>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</si>
  <si>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</si>
  <si>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</si>
  <si>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</si>
  <si>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</si>
  <si>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</si>
  <si>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</si>
  <si>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</si>
  <si>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</si>
  <si>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</si>
  <si>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</si>
  <si>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</si>
  <si>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</si>
  <si>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</si>
  <si>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</si>
  <si>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</si>
  <si>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</si>
  <si>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</si>
  <si>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</si>
  <si>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</si>
  <si>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</si>
  <si>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</si>
  <si>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</si>
  <si>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</si>
  <si>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</si>
  <si>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</si>
  <si>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</si>
  <si>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</si>
  <si>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</si>
  <si>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</si>
  <si>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</si>
  <si>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</si>
  <si>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</si>
  <si>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</si>
  <si>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</si>
  <si>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</si>
  <si>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</si>
  <si>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</si>
  <si>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</si>
  <si>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</si>
  <si>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</si>
  <si>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</si>
  <si>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</si>
  <si>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</si>
  <si>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</si>
  <si>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</si>
  <si>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</si>
  <si>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</si>
  <si>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</si>
  <si>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</si>
  <si>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</si>
  <si>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</si>
  <si>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</si>
  <si>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</si>
  <si>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</si>
  <si>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</si>
  <si>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</si>
  <si>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</si>
  <si>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</si>
  <si>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</si>
  <si>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</si>
  <si>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</si>
  <si>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</si>
  <si>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</si>
  <si>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</si>
  <si>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</si>
  <si>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</si>
  <si>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</si>
  <si>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</si>
  <si>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</si>
  <si>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</si>
  <si>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</si>
  <si>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</si>
  <si>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</si>
  <si>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</si>
  <si>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</si>
  <si>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</si>
  <si>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</si>
  <si>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</si>
  <si>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</si>
  <si>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</si>
  <si>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</si>
  <si>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</si>
  <si>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</si>
  <si>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</si>
  <si>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</si>
  <si>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</si>
  <si>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</si>
  <si>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</si>
  <si>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</si>
  <si>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</si>
  <si>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</si>
  <si>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</si>
  <si>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</si>
  <si>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</si>
  <si>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</si>
  <si>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</si>
  <si>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</si>
  <si>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</si>
  <si>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</si>
  <si>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</si>
  <si>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</si>
  <si>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</si>
  <si>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</si>
  <si>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</si>
  <si>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</si>
  <si>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</si>
  <si>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</si>
  <si>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</si>
  <si>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</si>
  <si>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</si>
  <si>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</si>
  <si>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</si>
  <si>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</si>
  <si>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</si>
  <si>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</si>
  <si>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</si>
  <si>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</si>
  <si>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</si>
  <si>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</si>
  <si>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</si>
  <si>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</si>
  <si>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</si>
  <si>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</si>
  <si>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</si>
  <si>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</si>
  <si>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</si>
  <si>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</si>
  <si>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</si>
  <si>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</si>
  <si>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</si>
  <si>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</si>
  <si>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</si>
  <si>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</si>
  <si>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</si>
  <si>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</si>
  <si>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</si>
  <si>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</si>
  <si>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</si>
  <si>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</si>
  <si>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</si>
  <si>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</si>
  <si>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</si>
  <si>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</si>
  <si>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</si>
  <si>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</si>
  <si>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</si>
  <si>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</si>
  <si>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</si>
  <si>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</si>
  <si>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</si>
  <si>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</si>
  <si>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</si>
  <si>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</si>
  <si>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</si>
  <si>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</si>
  <si>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</si>
  <si>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</si>
  <si>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</si>
  <si>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</si>
  <si>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</si>
  <si>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</si>
  <si>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</si>
  <si>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</si>
  <si>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</si>
  <si>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</si>
  <si>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</si>
  <si>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</si>
  <si>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</si>
  <si>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</si>
  <si>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</si>
  <si>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</si>
  <si>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</si>
  <si>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</si>
  <si>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</si>
  <si>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</si>
  <si>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</si>
  <si>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</si>
  <si>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</si>
  <si>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</si>
  <si>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</si>
  <si>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</si>
  <si>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</si>
  <si>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</si>
  <si>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</si>
  <si>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</si>
  <si>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</si>
  <si>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</si>
  <si>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</si>
  <si>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</si>
  <si>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</si>
  <si>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</si>
  <si>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</si>
  <si>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</si>
  <si>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</si>
  <si>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</si>
  <si>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</si>
  <si>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</si>
  <si>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</si>
  <si>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</si>
  <si>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</si>
  <si>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</si>
  <si>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</si>
  <si>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</si>
  <si>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</si>
  <si>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</si>
  <si>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</si>
  <si>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</si>
  <si>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</si>
  <si>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</si>
  <si>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</si>
  <si>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</si>
  <si>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</si>
  <si>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</si>
  <si>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</si>
  <si>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</si>
  <si>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</si>
  <si>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</si>
  <si>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</si>
  <si>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</si>
  <si>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</si>
  <si>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</si>
  <si>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</si>
  <si>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</si>
  <si>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</si>
  <si>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</si>
  <si>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</si>
  <si>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</si>
  <si>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</si>
  <si>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</si>
  <si>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</si>
  <si>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</si>
  <si>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</si>
  <si>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</si>
  <si>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</si>
  <si>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</si>
  <si>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</si>
  <si>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</si>
  <si>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</si>
  <si>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</si>
  <si>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</si>
  <si>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</si>
  <si>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</si>
  <si>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</si>
  <si>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</si>
  <si>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</si>
  <si>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</si>
  <si>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</si>
  <si>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</si>
  <si>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</si>
  <si>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</si>
  <si>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</si>
  <si>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</si>
  <si>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</si>
  <si>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</si>
  <si>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</si>
  <si>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</si>
  <si>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</si>
  <si>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</si>
  <si>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</si>
  <si>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</si>
  <si>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</si>
  <si>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</si>
  <si>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</si>
  <si>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</si>
  <si>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</si>
  <si>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</si>
  <si>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</si>
  <si>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</si>
  <si>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</si>
  <si>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</si>
  <si>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</si>
  <si>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</si>
  <si>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</si>
  <si>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</si>
  <si>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</si>
  <si>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</si>
  <si>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</si>
  <si>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</si>
  <si>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</si>
  <si>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</si>
  <si>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</si>
  <si>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</si>
  <si>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</si>
  <si>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</si>
  <si>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</si>
  <si>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</si>
  <si>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</si>
  <si>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</si>
  <si>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</si>
  <si>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</si>
  <si>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</si>
  <si>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</si>
  <si>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</si>
  <si>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</si>
  <si>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</si>
  <si>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</si>
  <si>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</si>
  <si>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</si>
  <si>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</si>
  <si>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</si>
  <si>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</si>
  <si>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</si>
  <si>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</si>
  <si>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</si>
  <si>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</si>
  <si>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</si>
  <si>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</si>
  <si>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</si>
  <si>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</si>
  <si>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</si>
  <si>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</si>
  <si>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</si>
  <si>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</si>
  <si>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</si>
  <si>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</si>
  <si>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</si>
  <si>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</si>
  <si>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</si>
  <si>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</si>
  <si>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</si>
  <si>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</si>
  <si>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</si>
  <si>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</si>
  <si>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</si>
  <si>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</si>
  <si>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</si>
  <si>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</si>
  <si>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</si>
  <si>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</si>
  <si>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</si>
  <si>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</si>
  <si>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</si>
  <si>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</si>
  <si>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</si>
  <si>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</si>
  <si>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</si>
  <si>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</si>
  <si>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</si>
  <si>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</si>
  <si>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</si>
  <si>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</si>
  <si>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</si>
  <si>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</si>
  <si>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</si>
  <si>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</si>
  <si>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</si>
  <si>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</si>
  <si>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</si>
  <si>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</si>
  <si>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</si>
  <si>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</si>
  <si>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</si>
  <si>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</si>
  <si>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</si>
  <si>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</si>
  <si>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</si>
  <si>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</si>
  <si>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</si>
  <si>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</si>
  <si>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</si>
  <si>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</si>
  <si>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</si>
  <si>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</si>
  <si>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</si>
  <si>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</si>
  <si>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</si>
  <si>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</si>
  <si>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</si>
  <si>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</si>
  <si>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</si>
  <si>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</si>
  <si>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</si>
  <si>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</si>
  <si>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</si>
  <si>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</si>
  <si>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</si>
  <si>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</si>
  <si>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</si>
  <si>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</si>
  <si>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</si>
  <si>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</si>
  <si>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</si>
  <si>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</si>
  <si>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</si>
  <si>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</si>
  <si>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</si>
  <si>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</si>
  <si>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</si>
  <si>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</si>
  <si>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</si>
  <si>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</si>
  <si>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</si>
  <si>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</si>
  <si>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</si>
  <si>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</si>
  <si>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</si>
  <si>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</si>
  <si>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</si>
  <si>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</si>
  <si>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</si>
  <si>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</si>
  <si>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</si>
  <si>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</si>
  <si>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</si>
  <si>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</si>
  <si>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</si>
  <si>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</si>
  <si>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</si>
  <si>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</si>
  <si>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</si>
  <si>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</si>
  <si>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</si>
  <si>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</si>
  <si>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</si>
  <si>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</si>
  <si>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</si>
  <si>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</si>
  <si>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</si>
  <si>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</si>
  <si>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</si>
  <si>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</si>
  <si>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</si>
  <si>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</si>
  <si>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</si>
  <si>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</si>
  <si>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</si>
  <si>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</si>
  <si>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</si>
  <si>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</si>
  <si>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</si>
  <si>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</si>
  <si>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</si>
  <si>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</si>
  <si>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</si>
  <si>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</si>
  <si>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</si>
  <si>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</si>
  <si>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</si>
  <si>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</si>
  <si>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</si>
  <si>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</si>
  <si>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</si>
  <si>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</si>
  <si>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</si>
  <si>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</si>
  <si>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</si>
  <si>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</si>
  <si>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</si>
  <si>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</si>
  <si>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</si>
  <si>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</si>
  <si>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</si>
  <si>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</si>
  <si>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</si>
  <si>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</si>
  <si>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</si>
  <si>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</si>
  <si>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</si>
  <si>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</si>
  <si>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</si>
  <si>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</si>
  <si>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</si>
  <si>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</si>
  <si>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</si>
  <si>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</si>
  <si>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</si>
  <si>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</si>
  <si>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</si>
  <si>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</si>
  <si>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</si>
  <si>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</si>
  <si>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</si>
  <si>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</si>
  <si>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</si>
  <si>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</si>
  <si>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</si>
  <si>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</si>
  <si>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</si>
  <si>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</si>
  <si>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</si>
  <si>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</si>
  <si>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</si>
  <si>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</si>
  <si>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</si>
  <si>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</si>
  <si>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</si>
  <si>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</si>
  <si>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</si>
  <si>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</si>
  <si>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</si>
  <si>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</si>
  <si>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</si>
  <si>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</si>
  <si>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</si>
  <si>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</si>
  <si>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</si>
  <si>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</si>
  <si>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</si>
  <si>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</si>
  <si>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</si>
  <si>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</si>
  <si>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</si>
  <si>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</si>
  <si>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</si>
  <si>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</si>
  <si>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</si>
  <si>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</si>
  <si>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</si>
  <si>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</si>
  <si>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</si>
  <si>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</si>
  <si>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</si>
  <si>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</si>
  <si>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</si>
  <si>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</si>
  <si>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</si>
  <si>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</si>
  <si>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</si>
  <si>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</si>
  <si>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</si>
  <si>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</si>
  <si>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</si>
  <si>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</si>
  <si>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</si>
  <si>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</si>
  <si>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</si>
  <si>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</si>
  <si>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</si>
  <si>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</si>
  <si>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</si>
  <si>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</si>
  <si>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</si>
  <si>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</si>
  <si>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</si>
  <si>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</si>
  <si>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</si>
  <si>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</si>
  <si>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</si>
  <si>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</si>
  <si>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</si>
  <si>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</si>
  <si>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</si>
  <si>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</si>
  <si>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</si>
  <si>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</si>
  <si>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</si>
  <si>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</si>
  <si>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</si>
  <si>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</si>
  <si>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</si>
  <si>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</si>
  <si>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</si>
  <si>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</si>
  <si>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</si>
  <si>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</si>
  <si>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</si>
  <si>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</si>
  <si>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</si>
  <si>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</si>
  <si>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</si>
  <si>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</si>
  <si>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</si>
  <si>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</si>
  <si>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</si>
  <si>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</si>
  <si>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</si>
  <si>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</si>
  <si>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</si>
  <si>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</si>
  <si>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</si>
  <si>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</si>
  <si>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</si>
  <si>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</si>
  <si>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</si>
  <si>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</si>
  <si>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</si>
  <si>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</si>
  <si>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</si>
  <si>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</si>
  <si>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</si>
  <si>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</si>
  <si>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</si>
  <si>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</si>
  <si>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</si>
  <si>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</si>
  <si>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</si>
  <si>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</si>
  <si>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</si>
  <si>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</si>
  <si>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</si>
  <si>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</si>
  <si>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</si>
  <si>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</si>
  <si>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</si>
  <si>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</si>
  <si>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</si>
  <si>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</si>
  <si>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</si>
  <si>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</si>
  <si>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</si>
  <si>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</si>
  <si>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</si>
  <si>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</si>
  <si>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</si>
  <si>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</si>
  <si>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</si>
  <si>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</si>
  <si>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</si>
  <si>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</si>
  <si>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</si>
  <si>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</si>
  <si>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</si>
  <si>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</si>
  <si>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</si>
  <si>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</si>
  <si>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</si>
  <si>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</si>
  <si>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</si>
  <si>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</si>
  <si>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</si>
  <si>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</si>
  <si>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</si>
  <si>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</si>
  <si>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</si>
  <si>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</si>
  <si>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</si>
  <si>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</si>
  <si>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</si>
  <si>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</si>
  <si>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</si>
  <si>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</si>
  <si>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</si>
  <si>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</si>
  <si>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</si>
  <si>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</si>
  <si>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</si>
  <si>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</si>
  <si>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</si>
  <si>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</si>
  <si>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</si>
  <si>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</si>
  <si>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</si>
  <si>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</si>
  <si>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</si>
  <si>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</si>
  <si>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</si>
  <si>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</si>
  <si>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</si>
  <si>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</si>
  <si>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</si>
  <si>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</si>
  <si>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</si>
  <si>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</si>
  <si>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</si>
  <si>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</si>
  <si>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</si>
  <si>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</si>
  <si>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</si>
  <si>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</si>
  <si>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</si>
  <si>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</si>
  <si>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</si>
  <si>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</si>
  <si>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</si>
  <si>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</si>
  <si>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</si>
  <si>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</si>
  <si>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</si>
  <si>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</si>
  <si>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</si>
  <si>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</si>
  <si>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</si>
  <si>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</si>
  <si>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</si>
  <si>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</si>
  <si>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</si>
  <si>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</si>
  <si>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</si>
  <si>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</si>
  <si>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</si>
  <si>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</si>
  <si>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</si>
  <si>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</si>
  <si>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</si>
  <si>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</si>
  <si>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</si>
  <si>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</si>
  <si>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</si>
  <si>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</si>
  <si>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</si>
  <si>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</si>
  <si>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</si>
  <si>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</si>
  <si>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</si>
  <si>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</si>
  <si>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</si>
  <si>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</si>
  <si>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</si>
  <si>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</si>
  <si>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</si>
  <si>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</si>
  <si>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</si>
  <si>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</si>
  <si>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</si>
  <si>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</si>
  <si>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</si>
  <si>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</si>
  <si>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</si>
  <si>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</si>
  <si>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</si>
  <si>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</si>
  <si>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</si>
  <si>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</si>
  <si>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</si>
  <si>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</si>
  <si>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</si>
  <si>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</si>
  <si>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</si>
  <si>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</si>
  <si>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</si>
  <si>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</si>
  <si>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</si>
  <si>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</si>
  <si>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</si>
  <si>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</si>
  <si>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</si>
  <si>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</si>
  <si>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</si>
  <si>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</si>
  <si>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</si>
  <si>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</si>
  <si>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</si>
  <si>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</si>
  <si>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</si>
  <si>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</si>
  <si>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</si>
  <si>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</si>
  <si>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</si>
  <si>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</si>
  <si>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</si>
  <si>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</si>
  <si>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</si>
  <si>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</si>
  <si>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</si>
  <si>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</si>
  <si>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</si>
  <si>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</si>
  <si>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</si>
  <si>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</si>
  <si>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</si>
  <si>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</si>
  <si>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</si>
  <si>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</si>
  <si>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</si>
  <si>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</si>
  <si>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</si>
  <si>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</si>
  <si>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</si>
  <si>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</si>
  <si>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</si>
  <si>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</si>
  <si>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</si>
  <si>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</si>
  <si>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</si>
  <si>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</si>
  <si>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</si>
  <si>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</si>
  <si>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</si>
  <si>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</si>
  <si>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</si>
  <si>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</si>
  <si>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</si>
  <si>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</si>
  <si>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</si>
  <si>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</si>
  <si>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</si>
  <si>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</si>
  <si>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</si>
  <si>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</si>
  <si>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</si>
  <si>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</si>
  <si>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</si>
  <si>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</si>
  <si>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</si>
  <si>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</si>
  <si>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</si>
  <si>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</si>
  <si>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</si>
  <si>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</si>
  <si>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</si>
  <si>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</si>
  <si>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</si>
  <si>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</si>
  <si>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</si>
  <si>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</si>
  <si>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</si>
  <si>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</si>
  <si>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</si>
  <si>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</si>
  <si>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</si>
  <si>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</si>
  <si>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</si>
  <si>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</si>
  <si>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</si>
  <si>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</si>
  <si>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</si>
  <si>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</si>
  <si>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</si>
  <si>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</si>
  <si>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</si>
  <si>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</si>
  <si>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</si>
  <si>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</si>
  <si>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</si>
  <si>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</si>
  <si>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</si>
  <si>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</si>
  <si>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</si>
  <si>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</si>
  <si>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</si>
  <si>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</si>
  <si>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</si>
  <si>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</si>
  <si>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</si>
  <si>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</si>
  <si>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</si>
  <si>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</si>
  <si>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</si>
  <si>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</si>
  <si>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</si>
  <si>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</si>
  <si>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</si>
  <si>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</si>
  <si>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</si>
  <si>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</si>
  <si>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</si>
  <si>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</si>
  <si>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</si>
  <si>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</si>
  <si>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</si>
  <si>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</si>
  <si>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</si>
  <si>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</si>
  <si>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</si>
  <si>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</si>
  <si>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</si>
  <si>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</si>
  <si>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</si>
  <si>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</si>
  <si>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</si>
  <si>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</si>
  <si>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</si>
  <si>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</si>
  <si>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</si>
  <si>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</si>
  <si>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</si>
  <si>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</si>
  <si>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</si>
  <si>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</si>
  <si>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</si>
  <si>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</si>
  <si>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</si>
  <si>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</si>
  <si>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</si>
  <si>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</si>
  <si>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</si>
  <si>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</si>
  <si>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</si>
  <si>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</si>
  <si>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</si>
  <si>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</si>
  <si>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</si>
  <si>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</si>
  <si>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</si>
  <si>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</si>
  <si>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</si>
  <si>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</si>
  <si>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</si>
  <si>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</si>
  <si>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</si>
  <si>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</si>
  <si>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</si>
  <si>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</si>
  <si>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</si>
  <si>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</si>
  <si>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</si>
  <si>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</si>
  <si>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</si>
  <si>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</si>
  <si>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</si>
  <si>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</si>
  <si>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</si>
  <si>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</si>
  <si>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</si>
  <si>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</si>
  <si>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</si>
  <si>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</si>
  <si>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</si>
  <si>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</si>
  <si>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</si>
  <si>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</si>
  <si>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</si>
  <si>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</si>
  <si>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</si>
  <si>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</si>
  <si>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</si>
  <si>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</si>
  <si>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</si>
  <si>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</si>
  <si>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</si>
  <si>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</si>
  <si>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</si>
  <si>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</si>
  <si>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</si>
  <si>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</si>
  <si>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</si>
  <si>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</si>
  <si>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</si>
  <si>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</si>
  <si>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</si>
  <si>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</si>
  <si>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</si>
  <si>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</si>
  <si>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</si>
  <si>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</si>
  <si>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</si>
  <si>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</si>
  <si>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</si>
  <si>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</si>
  <si>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</si>
  <si>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</si>
  <si>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</si>
  <si>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</si>
  <si>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</si>
  <si>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</si>
  <si>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</si>
  <si>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</si>
  <si>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</si>
  <si>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</si>
  <si>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</si>
  <si>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</si>
  <si>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</si>
  <si>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</si>
  <si>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</si>
  <si>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</si>
  <si>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</si>
  <si>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</si>
  <si>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</si>
  <si>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</si>
  <si>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</si>
  <si>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</si>
  <si>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</si>
  <si>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</si>
  <si>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</si>
  <si>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</si>
  <si>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</si>
  <si>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</si>
  <si>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</si>
  <si>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</si>
  <si>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</si>
  <si>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</si>
  <si>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</si>
  <si>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</si>
  <si>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</si>
  <si>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</si>
  <si>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</si>
  <si>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</si>
  <si>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</si>
  <si>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</si>
  <si>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</si>
  <si>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</si>
  <si>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</si>
  <si>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</si>
  <si>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</si>
  <si>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</si>
  <si>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</si>
  <si>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</si>
  <si>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</si>
  <si>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</si>
  <si>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</si>
  <si>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</si>
  <si>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</si>
  <si>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</si>
  <si>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</si>
  <si>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</si>
  <si>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</si>
  <si>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</si>
  <si>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</si>
  <si>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</si>
  <si>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</si>
  <si>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</si>
  <si>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</si>
  <si>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</si>
  <si>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</si>
  <si>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</si>
  <si>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</si>
  <si>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</si>
  <si>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</si>
  <si>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</si>
  <si>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</si>
  <si>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</si>
  <si>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</si>
  <si>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</si>
  <si>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</si>
  <si>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</si>
  <si>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</si>
  <si>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</si>
  <si>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</si>
  <si>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</si>
  <si>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</si>
  <si>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</si>
  <si>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</si>
  <si>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</si>
  <si>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</si>
  <si>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</si>
  <si>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</si>
  <si>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</si>
  <si>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</si>
  <si>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</si>
  <si>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</si>
  <si>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</si>
  <si>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</si>
  <si>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</si>
  <si>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</si>
  <si>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</si>
  <si>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</si>
  <si>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</si>
  <si>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</si>
  <si>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</si>
  <si>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</si>
  <si>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</si>
  <si>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</si>
  <si>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</si>
  <si>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</si>
  <si>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</si>
  <si>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</si>
  <si>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</si>
  <si>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</si>
  <si>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</si>
  <si>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</si>
  <si>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</si>
  <si>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</si>
  <si>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</si>
  <si>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</si>
  <si>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</si>
  <si>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</si>
  <si>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</si>
  <si>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</si>
  <si>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</si>
  <si>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</si>
  <si>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</si>
  <si>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</si>
  <si>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</si>
  <si>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</si>
  <si>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</si>
  <si>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</si>
  <si>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</si>
  <si>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</si>
  <si>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</si>
  <si>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</si>
  <si>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</si>
  <si>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</si>
  <si>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</si>
  <si>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</si>
  <si>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</si>
  <si>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</si>
  <si>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</si>
  <si>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</si>
  <si>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</si>
  <si>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</si>
  <si>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</si>
  <si>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</si>
  <si>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</si>
  <si>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</si>
  <si>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</si>
  <si>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</si>
  <si>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</si>
  <si>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</si>
  <si>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</si>
  <si>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</si>
  <si>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</si>
  <si>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</si>
  <si>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</si>
  <si>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</si>
  <si>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</si>
  <si>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</si>
  <si>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</si>
  <si>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</si>
  <si>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</si>
  <si>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</si>
  <si>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</si>
  <si>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</si>
  <si>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</si>
  <si>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</si>
  <si>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</si>
  <si>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</si>
  <si>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</si>
  <si>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</si>
  <si>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</si>
  <si>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</si>
  <si>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</si>
  <si>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</si>
  <si>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</si>
  <si>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</si>
  <si>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</si>
  <si>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</si>
  <si>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</si>
  <si>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</si>
  <si>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</si>
  <si>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</si>
  <si>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</si>
  <si>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</si>
  <si>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</si>
  <si>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</si>
  <si>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</si>
  <si>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</si>
  <si>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</si>
  <si>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</si>
  <si>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</si>
  <si>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</si>
  <si>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</si>
  <si>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</si>
  <si>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</si>
  <si>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</si>
  <si>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</si>
  <si>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</si>
  <si>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</si>
  <si>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</si>
  <si>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</si>
  <si>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</si>
  <si>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</si>
  <si>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</si>
  <si>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</si>
  <si>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</si>
  <si>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</si>
  <si>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</si>
  <si>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</si>
  <si>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</si>
  <si>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</si>
  <si>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</si>
  <si>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</si>
  <si>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</si>
  <si>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</si>
  <si>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</si>
  <si>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</si>
  <si>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</si>
  <si>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</si>
  <si>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</si>
  <si>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</si>
  <si>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</si>
  <si>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</si>
  <si>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</si>
  <si>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</si>
  <si>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</si>
  <si>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</si>
  <si>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</si>
  <si>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</si>
  <si>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</si>
  <si>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</si>
  <si>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</si>
  <si>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</si>
  <si>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</si>
  <si>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</si>
  <si>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</si>
  <si>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</si>
  <si>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</si>
  <si>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</si>
  <si>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</si>
  <si>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</si>
  <si>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</si>
  <si>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</si>
  <si>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</si>
  <si>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</si>
  <si>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</si>
  <si>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</si>
  <si>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</si>
  <si>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</si>
  <si>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</si>
  <si>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</si>
  <si>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</si>
  <si>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</si>
  <si>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</si>
  <si>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</si>
  <si>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</si>
  <si>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</si>
  <si>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</si>
  <si>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</si>
  <si>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</si>
  <si>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</si>
  <si>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</si>
  <si>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</si>
  <si>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</si>
  <si>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</si>
  <si>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</si>
  <si>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</si>
  <si>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</si>
  <si>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</si>
  <si>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</si>
  <si>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</si>
  <si>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</si>
  <si>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</si>
  <si>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</si>
  <si>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</si>
  <si>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</si>
  <si>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</si>
  <si>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</si>
  <si>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</si>
  <si>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</si>
  <si>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</si>
  <si>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</si>
  <si>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</si>
  <si>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</si>
  <si>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</si>
  <si>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</si>
  <si>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</si>
  <si>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</si>
  <si>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</si>
  <si>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</si>
  <si>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</si>
  <si>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</si>
  <si>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</si>
  <si>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</si>
  <si>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</si>
  <si>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</si>
  <si>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</si>
  <si>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</si>
  <si>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</si>
  <si>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</si>
  <si>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</si>
  <si>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</si>
  <si>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</si>
  <si>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</si>
  <si>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</si>
  <si>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</si>
  <si>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</si>
  <si>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</si>
  <si>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</si>
  <si>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</si>
  <si>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</si>
  <si>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</si>
  <si>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</si>
  <si>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</si>
  <si>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</si>
  <si>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</si>
  <si>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</si>
  <si>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</si>
  <si>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</si>
  <si>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</si>
  <si>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</si>
  <si>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</si>
  <si>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</si>
  <si>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</si>
  <si>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</si>
  <si>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</si>
  <si>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</si>
  <si>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</si>
  <si>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</si>
  <si>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</si>
  <si>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</si>
  <si>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</si>
  <si>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</si>
  <si>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</si>
  <si>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</si>
  <si>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</si>
  <si>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</si>
  <si>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</si>
  <si>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</si>
  <si>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</si>
  <si>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</si>
  <si>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</si>
  <si>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</si>
  <si>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</si>
  <si>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</si>
  <si>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</si>
  <si>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</si>
  <si>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</si>
  <si>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</si>
  <si>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</si>
  <si>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</si>
  <si>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</si>
  <si>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</si>
  <si>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</si>
  <si>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</si>
  <si>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</si>
  <si>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</si>
  <si>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</si>
  <si>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</si>
  <si>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</si>
  <si>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</si>
  <si>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</si>
  <si>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</si>
  <si>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</si>
  <si>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</si>
  <si>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</si>
  <si>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</si>
  <si>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</si>
  <si>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</si>
  <si>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</si>
  <si>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</si>
  <si>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</si>
  <si>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</si>
  <si>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</si>
  <si>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</si>
  <si>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</si>
  <si>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</si>
  <si>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</si>
  <si>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</si>
  <si>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</si>
  <si>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</si>
  <si>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</si>
  <si>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</si>
  <si>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</si>
  <si>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</si>
  <si>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</si>
  <si>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</si>
  <si>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</si>
  <si>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</si>
  <si>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</si>
  <si>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</si>
  <si>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</si>
  <si>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</si>
  <si>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</si>
  <si>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</si>
  <si>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</si>
  <si>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</si>
  <si>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</si>
  <si>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</si>
  <si>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</si>
  <si>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</si>
  <si>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</si>
  <si>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</si>
  <si>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</si>
  <si>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</si>
  <si>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</si>
  <si>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</si>
  <si>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</si>
  <si>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</si>
  <si>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</si>
  <si>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</si>
  <si>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</si>
  <si>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</si>
  <si>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</si>
  <si>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</si>
  <si>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</si>
  <si>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</si>
  <si>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</si>
  <si>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</si>
  <si>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</si>
  <si>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</si>
  <si>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</si>
  <si>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</si>
  <si>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</si>
  <si>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</si>
  <si>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</si>
  <si>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</si>
  <si>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</si>
  <si>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</si>
  <si>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</si>
  <si>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</si>
  <si>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</si>
  <si>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</si>
  <si>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</si>
  <si>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</si>
  <si>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</si>
  <si>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</si>
  <si>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</si>
  <si>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</si>
  <si>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</si>
  <si>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</si>
  <si>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</si>
  <si>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</si>
  <si>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</si>
  <si>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</si>
  <si>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</si>
  <si>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</si>
  <si>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</si>
  <si>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</si>
  <si>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</si>
  <si>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</si>
  <si>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</si>
  <si>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</si>
  <si>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</si>
  <si>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</si>
  <si>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</si>
  <si>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</si>
  <si>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</si>
  <si>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</si>
  <si>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</si>
  <si>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</si>
  <si>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</si>
  <si>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</si>
  <si>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</si>
  <si>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</si>
  <si>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</si>
  <si>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</si>
  <si>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</si>
  <si>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</si>
  <si>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</si>
  <si>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</si>
  <si>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</si>
  <si>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</si>
  <si>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</si>
  <si>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</si>
  <si>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</si>
  <si>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</si>
  <si>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</si>
  <si>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</si>
  <si>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</si>
  <si>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</si>
  <si>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</si>
  <si>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</si>
  <si>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</si>
  <si>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</si>
  <si>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</si>
  <si>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</si>
  <si>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</si>
  <si>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</si>
  <si>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</si>
  <si>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</si>
  <si>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</si>
  <si>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</si>
  <si>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</si>
  <si>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</si>
  <si>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</si>
  <si>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</si>
  <si>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</si>
  <si>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</si>
  <si>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</si>
  <si>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</si>
  <si>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</si>
  <si>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</si>
  <si>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</si>
  <si>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</si>
  <si>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</si>
  <si>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</si>
  <si>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</si>
  <si>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</si>
  <si>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</si>
  <si>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</si>
  <si>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</si>
  <si>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</si>
  <si>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</si>
  <si>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</si>
  <si>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</si>
  <si>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</si>
  <si>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</si>
  <si>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</si>
  <si>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</si>
  <si>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</si>
  <si>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</si>
  <si>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</si>
  <si>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</si>
  <si>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</si>
  <si>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</si>
  <si>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</si>
  <si>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</si>
  <si>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</si>
  <si>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</si>
  <si>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</si>
  <si>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</si>
  <si>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</si>
  <si>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</si>
  <si>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</si>
  <si>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</si>
  <si>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</si>
  <si>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</si>
  <si>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</si>
  <si>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</si>
  <si>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</si>
  <si>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</si>
  <si>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</si>
  <si>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</si>
  <si>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</si>
  <si>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</si>
  <si>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</si>
  <si>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</si>
  <si>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</si>
  <si>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</si>
  <si>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</si>
  <si>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</si>
  <si>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</si>
  <si>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</si>
  <si>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</si>
  <si>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</si>
  <si>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</si>
  <si>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</si>
  <si>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</si>
  <si>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</si>
  <si>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</si>
  <si>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</si>
  <si>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</si>
  <si>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</si>
  <si>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</si>
  <si>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</si>
  <si>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</si>
  <si>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</si>
  <si>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</si>
  <si>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</si>
  <si>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</si>
  <si>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</si>
  <si>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</si>
  <si>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</si>
  <si>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</si>
  <si>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</si>
  <si>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</si>
  <si>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</si>
  <si>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</si>
  <si>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</si>
  <si>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</si>
  <si>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</si>
  <si>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</si>
  <si>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</si>
  <si>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</si>
  <si>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</si>
  <si>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</si>
  <si>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</si>
  <si>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</si>
  <si>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</si>
  <si>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</si>
  <si>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</si>
  <si>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</si>
  <si>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</si>
  <si>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</si>
  <si>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</si>
  <si>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</si>
  <si>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</si>
  <si>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</si>
  <si>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</si>
  <si>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</si>
  <si>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</si>
  <si>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</si>
  <si>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</si>
  <si>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</si>
  <si>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</si>
  <si>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</si>
  <si>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</si>
  <si>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</si>
  <si>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</si>
  <si>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</si>
  <si>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</si>
  <si>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</si>
  <si>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</si>
  <si>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</si>
  <si>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</si>
  <si>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</si>
  <si>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</si>
  <si>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</si>
  <si>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</si>
  <si>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</si>
  <si>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</si>
  <si>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</si>
  <si>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</si>
  <si>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</si>
  <si>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</si>
  <si>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</si>
  <si>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</si>
  <si>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</si>
  <si>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</si>
  <si>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</si>
  <si>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</si>
  <si>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</si>
  <si>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</si>
  <si>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</si>
  <si>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</si>
  <si>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</si>
  <si>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</si>
  <si>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</si>
  <si>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</si>
  <si>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</si>
  <si>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</si>
  <si>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</si>
  <si>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</si>
  <si>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</si>
  <si>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</si>
  <si>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</si>
  <si>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</si>
  <si>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</si>
  <si>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</si>
  <si>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</si>
  <si>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</si>
  <si>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</si>
  <si>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</si>
  <si>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</si>
  <si>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</si>
  <si>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</si>
  <si>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</si>
  <si>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</si>
  <si>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</si>
  <si>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</si>
  <si>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</si>
  <si>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</si>
  <si>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</si>
  <si>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</si>
  <si>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</si>
  <si>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</si>
  <si>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</si>
  <si>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</si>
  <si>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</si>
  <si>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</si>
  <si>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</si>
  <si>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</si>
  <si>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</si>
  <si>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</si>
  <si>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</si>
  <si>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</si>
  <si>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</si>
  <si>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</si>
  <si>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</si>
  <si>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</si>
  <si>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</si>
  <si>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</si>
  <si>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</si>
  <si>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</si>
  <si>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</si>
  <si>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</si>
  <si>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</si>
  <si>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</si>
  <si>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</si>
  <si>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</si>
  <si>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</si>
  <si>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</si>
  <si>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</si>
  <si>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</si>
  <si>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</si>
  <si>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</si>
  <si>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</si>
  <si>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</si>
  <si>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</si>
  <si>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</si>
  <si>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</si>
  <si>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</si>
  <si>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</si>
  <si>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</si>
  <si>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</si>
  <si>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</si>
  <si>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</si>
  <si>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</si>
  <si>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</si>
  <si>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</si>
  <si>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</si>
  <si>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</si>
  <si>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</si>
  <si>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</si>
  <si>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</si>
  <si>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</si>
  <si>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</si>
  <si>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</si>
  <si>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</si>
  <si>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</si>
  <si>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</si>
  <si>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</si>
  <si>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</si>
  <si>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</si>
  <si>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</si>
  <si>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</si>
  <si>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</si>
  <si>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</si>
  <si>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</si>
  <si>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</si>
  <si>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</si>
  <si>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</si>
  <si>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</si>
  <si>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</si>
  <si>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</si>
  <si>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</si>
  <si>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</si>
  <si>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</si>
  <si>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</si>
  <si>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</si>
  <si>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</si>
  <si>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</si>
  <si>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</si>
  <si>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</si>
  <si>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</si>
  <si>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</si>
  <si>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</si>
  <si>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</si>
  <si>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</si>
  <si>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</si>
  <si>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</si>
  <si>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</si>
  <si>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</si>
  <si>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</si>
  <si>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</si>
  <si>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</si>
  <si>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</si>
  <si>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</si>
  <si>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</si>
  <si>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</si>
  <si>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</si>
  <si>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</si>
  <si>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</si>
  <si>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</si>
  <si>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</si>
  <si>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</si>
  <si>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</si>
  <si>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</si>
  <si>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</si>
  <si>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</si>
  <si>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</si>
  <si>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</si>
  <si>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</si>
  <si>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</si>
  <si>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</si>
  <si>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</si>
  <si>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</si>
  <si>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</si>
  <si>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</si>
  <si>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</si>
  <si>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</si>
  <si>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</si>
  <si>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</si>
  <si>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</si>
  <si>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</si>
  <si>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</si>
  <si>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</si>
  <si>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</si>
  <si>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</si>
  <si>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</si>
  <si>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</si>
  <si>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</si>
  <si>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</si>
  <si>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</si>
  <si>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</si>
  <si>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</si>
  <si>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</si>
  <si>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</si>
  <si>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</si>
  <si>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</si>
  <si>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</si>
  <si>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</si>
  <si>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</si>
  <si>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</si>
  <si>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</si>
  <si>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</si>
  <si>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</si>
  <si>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</si>
  <si>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</si>
  <si>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</si>
  <si>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</si>
  <si>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</si>
  <si>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</si>
  <si>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</si>
  <si>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</si>
  <si>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</si>
  <si>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</si>
  <si>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</si>
  <si>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</si>
  <si>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</si>
  <si>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</si>
  <si>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</si>
  <si>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</si>
  <si>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</si>
  <si>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</si>
  <si>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</si>
  <si>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</si>
  <si>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</si>
  <si>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</si>
  <si>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</si>
  <si>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</si>
  <si>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</si>
  <si>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</si>
  <si>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</si>
  <si>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</si>
  <si>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</si>
  <si>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</si>
  <si>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</si>
  <si>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</si>
  <si>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</si>
  <si>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</si>
  <si>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</si>
  <si>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</si>
  <si>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</si>
  <si>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</si>
  <si>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</si>
  <si>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</si>
  <si>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</si>
  <si>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</si>
  <si>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</si>
  <si>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</si>
  <si>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</si>
  <si>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</si>
  <si>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</si>
  <si>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</si>
  <si>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</si>
  <si>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</si>
  <si>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</si>
  <si>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</si>
  <si>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</si>
  <si>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</si>
  <si>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</si>
  <si>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</si>
  <si>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</si>
  <si>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</si>
  <si>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</si>
  <si>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</si>
  <si>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</si>
  <si>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</si>
  <si>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</si>
  <si>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</si>
  <si>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</si>
  <si>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</si>
  <si>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</si>
  <si>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</si>
  <si>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</si>
  <si>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</si>
  <si>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</si>
  <si>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</si>
  <si>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</si>
  <si>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</si>
  <si>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</si>
  <si>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</si>
  <si>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</si>
  <si>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</si>
  <si>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</si>
  <si>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</si>
  <si>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</si>
  <si>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</si>
  <si>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</si>
  <si>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</si>
  <si>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</si>
  <si>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</si>
  <si>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</si>
  <si>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</si>
  <si>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</si>
  <si>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</si>
  <si>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</si>
  <si>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</si>
  <si>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</si>
  <si>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</si>
  <si>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</si>
  <si>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</si>
  <si>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</si>
  <si>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</si>
  <si>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</si>
  <si>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</si>
  <si>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</si>
  <si>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</si>
  <si>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</si>
  <si>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</si>
  <si>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</si>
  <si>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</si>
  <si>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</si>
  <si>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</si>
  <si>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</si>
  <si>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</si>
  <si>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</si>
  <si>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</si>
  <si>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</si>
  <si>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</si>
  <si>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</si>
  <si>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</si>
  <si>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</si>
  <si>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</si>
  <si>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</si>
  <si>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</si>
  <si>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</si>
  <si>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</si>
  <si>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</si>
  <si>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</si>
  <si>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</si>
  <si>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</si>
  <si>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</si>
  <si>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</si>
  <si>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</si>
  <si>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</si>
  <si>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</si>
  <si>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</si>
  <si>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</si>
  <si>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</si>
  <si>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</si>
  <si>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</si>
  <si>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</si>
  <si>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</si>
  <si>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</si>
  <si>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</si>
  <si>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</si>
  <si>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</si>
  <si>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</si>
  <si>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</si>
  <si>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</si>
  <si>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</si>
  <si>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</si>
  <si>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</si>
  <si>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</si>
  <si>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</si>
  <si>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</si>
  <si>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</si>
  <si>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</si>
  <si>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</si>
  <si>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</si>
  <si>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</si>
  <si>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</si>
  <si>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</si>
  <si>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</si>
  <si>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</si>
  <si>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</si>
  <si>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</si>
  <si>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</si>
  <si>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</si>
  <si>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</si>
  <si>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</si>
  <si>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</si>
  <si>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</si>
  <si>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</si>
  <si>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</si>
  <si>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</si>
  <si>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</si>
  <si>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</si>
  <si>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</si>
  <si>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</si>
  <si>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</si>
  <si>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</si>
  <si>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</si>
  <si>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</si>
  <si>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</si>
  <si>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</si>
  <si>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</si>
  <si>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</si>
  <si>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</si>
  <si>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</si>
  <si>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</si>
  <si>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</si>
  <si>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</si>
  <si>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</si>
  <si>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</si>
  <si>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</si>
  <si>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</si>
  <si>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</si>
  <si>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</si>
  <si>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</si>
  <si>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</si>
  <si>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</si>
  <si>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</si>
  <si>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</si>
  <si>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</si>
  <si>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</si>
  <si>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</si>
  <si>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</si>
  <si>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</si>
  <si>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</si>
  <si>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</si>
  <si>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</si>
  <si>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</si>
  <si>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</si>
  <si>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</si>
  <si>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</si>
  <si>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</si>
  <si>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</si>
  <si>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</si>
  <si>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</si>
  <si>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</si>
  <si>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</si>
  <si>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</si>
  <si>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</si>
  <si>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</si>
  <si>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</si>
  <si>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</si>
  <si>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</si>
  <si>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</si>
  <si>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</si>
  <si>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</si>
  <si>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</si>
  <si>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</si>
  <si>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</si>
  <si>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</si>
  <si>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</si>
  <si>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</si>
  <si>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</si>
  <si>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</si>
  <si>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</si>
  <si>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</si>
  <si>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</si>
  <si>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</si>
  <si>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</si>
  <si>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</si>
  <si>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</si>
  <si>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</si>
  <si>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</si>
  <si>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</si>
  <si>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</si>
  <si>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</si>
  <si>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</si>
  <si>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</si>
  <si>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</si>
  <si>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</si>
  <si>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</si>
  <si>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</si>
  <si>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</si>
  <si>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</si>
  <si>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</si>
  <si>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</si>
  <si>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</si>
  <si>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</si>
  <si>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</si>
  <si>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</si>
  <si>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</si>
  <si>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</si>
  <si>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</si>
  <si>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</si>
  <si>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</si>
  <si>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</si>
  <si>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</si>
  <si>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</si>
  <si>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</si>
  <si>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</si>
  <si>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</si>
  <si>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</si>
  <si>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</si>
  <si>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</si>
  <si>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</si>
  <si>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</si>
  <si>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</si>
  <si>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</si>
  <si>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</si>
  <si>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</si>
  <si>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</si>
  <si>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</si>
  <si>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</si>
  <si>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</si>
  <si>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</si>
  <si>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</si>
  <si>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</si>
  <si>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</si>
  <si>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</si>
  <si>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</si>
  <si>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</si>
  <si>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</si>
  <si>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</si>
  <si>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</si>
  <si>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</si>
  <si>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</si>
  <si>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</si>
  <si>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</si>
  <si>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</si>
  <si>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</si>
  <si>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</si>
  <si>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</si>
  <si>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</si>
  <si>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</si>
  <si>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</si>
  <si>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</si>
  <si>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</si>
  <si>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</si>
  <si>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</si>
  <si>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</si>
  <si>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</si>
  <si>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</si>
  <si>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</si>
  <si>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</si>
  <si>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</si>
  <si>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</si>
  <si>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</si>
  <si>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</si>
  <si>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</si>
  <si>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</si>
  <si>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</si>
  <si>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</si>
  <si>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</si>
  <si>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</si>
  <si>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</si>
  <si>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</si>
  <si>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</si>
  <si>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</si>
  <si>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</si>
  <si>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</si>
  <si>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</si>
  <si>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</si>
  <si>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</si>
  <si>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</si>
  <si>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</si>
  <si>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</si>
  <si>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</si>
  <si>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</si>
  <si>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</si>
  <si>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</si>
  <si>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</si>
  <si>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</si>
  <si>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</si>
  <si>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</si>
  <si>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</si>
  <si>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</si>
  <si>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</si>
  <si>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</si>
  <si>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</si>
  <si>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</si>
  <si>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</si>
  <si>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</si>
  <si>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</si>
  <si>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</si>
  <si>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</si>
  <si>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</si>
  <si>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</si>
  <si>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</si>
  <si>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</si>
  <si>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</si>
  <si>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</si>
  <si>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</si>
  <si>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</si>
  <si>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</si>
  <si>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</si>
  <si>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</si>
  <si>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</si>
  <si>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</si>
  <si>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</si>
  <si>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</si>
  <si>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</si>
  <si>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</si>
  <si>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</si>
  <si>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</si>
  <si>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</si>
  <si>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</si>
  <si>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</si>
  <si>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</si>
  <si>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</si>
  <si>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</si>
  <si>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</si>
  <si>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</si>
  <si>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</si>
  <si>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</si>
  <si>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</si>
  <si>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</si>
  <si>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</si>
  <si>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</si>
  <si>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</si>
  <si>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</si>
  <si>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</si>
  <si>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</si>
  <si>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</si>
  <si>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</si>
  <si>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</si>
  <si>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</si>
  <si>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</si>
  <si>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</si>
  <si>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</si>
  <si>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</si>
  <si>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</si>
  <si>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</si>
  <si>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</si>
  <si>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</si>
  <si>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</si>
  <si>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</si>
  <si>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</si>
  <si>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</si>
  <si>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</si>
  <si>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</si>
  <si>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</si>
  <si>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</si>
  <si>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</si>
  <si>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</si>
  <si>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</si>
  <si>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</si>
  <si>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</si>
  <si>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</si>
  <si>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</si>
  <si>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</si>
  <si>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</si>
  <si>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</si>
  <si>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</si>
  <si>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</si>
  <si>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</si>
  <si>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</si>
  <si>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</si>
  <si>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</si>
  <si>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</si>
  <si>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</si>
  <si>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</si>
  <si>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</si>
  <si>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</si>
  <si>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</si>
  <si>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</si>
  <si>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</si>
  <si>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</si>
  <si>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</si>
  <si>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</si>
  <si>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</si>
  <si>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</si>
  <si>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</si>
  <si>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</si>
  <si>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</si>
  <si>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</si>
  <si>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</si>
  <si>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</si>
  <si>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</si>
  <si>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</si>
  <si>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</si>
  <si>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</si>
  <si>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</si>
  <si>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</si>
  <si>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</si>
  <si>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</si>
  <si>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</si>
  <si>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</si>
  <si>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</si>
  <si>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</si>
  <si>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</si>
  <si>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</si>
  <si>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</si>
  <si>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</si>
  <si>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</si>
  <si>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</si>
  <si>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</si>
  <si>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</si>
  <si>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</si>
  <si>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</si>
  <si>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</si>
  <si>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</si>
  <si>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</si>
  <si>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</si>
  <si>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</si>
  <si>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</si>
  <si>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</si>
  <si>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</si>
  <si>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</si>
  <si>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</si>
  <si>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</si>
  <si>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</si>
  <si>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</si>
  <si>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</si>
  <si>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</si>
  <si>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</si>
  <si>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</si>
  <si>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</si>
  <si>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</si>
  <si>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</si>
  <si>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</si>
  <si>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</si>
  <si>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</si>
  <si>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</si>
  <si>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</si>
  <si>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</si>
  <si>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</si>
  <si>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</si>
  <si>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</si>
  <si>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</si>
  <si>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</si>
  <si>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</si>
  <si>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</si>
  <si>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</si>
  <si>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</si>
  <si>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</si>
  <si>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</si>
  <si>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</si>
  <si>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</si>
  <si>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</si>
  <si>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</si>
  <si>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</si>
  <si>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</si>
  <si>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</si>
  <si>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</si>
  <si>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</si>
  <si>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</si>
  <si>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</si>
  <si>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</si>
  <si>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</si>
  <si>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</si>
  <si>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</si>
  <si>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</si>
  <si>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</si>
  <si>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</si>
  <si>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</si>
  <si>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</si>
  <si>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</si>
  <si>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</si>
  <si>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</si>
  <si>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</si>
  <si>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</si>
  <si>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</si>
  <si>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</si>
  <si>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</si>
  <si>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</si>
  <si>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</si>
  <si>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</si>
  <si>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</si>
  <si>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</si>
  <si>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</si>
  <si>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</si>
  <si>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</si>
  <si>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</si>
  <si>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</si>
  <si>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</si>
  <si>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</si>
  <si>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</si>
  <si>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</si>
  <si>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</si>
  <si>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</si>
  <si>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</si>
  <si>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</si>
  <si>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</si>
  <si>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</si>
  <si>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</si>
  <si>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</si>
  <si>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</si>
  <si>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</si>
  <si>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</si>
  <si>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</si>
  <si>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</si>
  <si>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</si>
  <si>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</si>
  <si>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</si>
  <si>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</si>
  <si>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</si>
  <si>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</si>
  <si>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</si>
  <si>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</si>
  <si>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</si>
  <si>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</si>
  <si>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</si>
  <si>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</si>
  <si>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</si>
  <si>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</si>
  <si>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</si>
  <si>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</si>
  <si>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</si>
  <si>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</si>
  <si>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</si>
  <si>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</si>
  <si>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</si>
  <si>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</si>
  <si>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</si>
  <si>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</si>
  <si>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</si>
  <si>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</si>
  <si>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</si>
  <si>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</si>
  <si>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</si>
  <si>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</si>
  <si>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</si>
  <si>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</si>
  <si>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</si>
  <si>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</si>
  <si>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</si>
  <si>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</si>
  <si>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</si>
  <si>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</si>
  <si>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</si>
  <si>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</si>
  <si>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</si>
  <si>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</si>
  <si>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</si>
  <si>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</si>
  <si>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</si>
  <si>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</si>
  <si>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</si>
  <si>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</si>
  <si>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</si>
  <si>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</si>
  <si>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</si>
  <si>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</si>
  <si>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</si>
  <si>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</si>
  <si>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</si>
  <si>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</si>
  <si>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</si>
  <si>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</si>
  <si>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</si>
  <si>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</si>
  <si>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</si>
  <si>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</si>
  <si>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</si>
  <si>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</si>
  <si>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</si>
  <si>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</si>
  <si>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</si>
  <si>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</si>
  <si>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</si>
  <si>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</si>
  <si>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</si>
  <si>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</si>
  <si>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</si>
  <si>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</si>
  <si>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</si>
  <si>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</si>
  <si>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</si>
  <si>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</si>
  <si>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</si>
  <si>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</si>
  <si>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</si>
  <si>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</si>
  <si>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</si>
  <si>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</si>
  <si>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</si>
  <si>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</si>
  <si>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</si>
  <si>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</si>
  <si>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</si>
  <si>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</si>
  <si>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</si>
  <si>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</si>
  <si>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</si>
  <si>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</si>
  <si>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</si>
  <si>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</si>
  <si>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</si>
  <si>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</si>
  <si>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</si>
  <si>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</si>
  <si>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</si>
  <si>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</si>
  <si>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</si>
  <si>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</si>
  <si>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</si>
  <si>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</si>
  <si>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</si>
  <si>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</si>
  <si>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</si>
  <si>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</si>
  <si>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</si>
  <si>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</si>
  <si>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</si>
  <si>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</si>
  <si>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</si>
  <si>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</si>
  <si>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</si>
  <si>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</si>
  <si>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</si>
  <si>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</si>
  <si>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</si>
  <si>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</si>
  <si>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</si>
  <si>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</si>
  <si>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</si>
  <si>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</si>
  <si>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</si>
  <si>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</si>
  <si>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</si>
  <si>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</si>
  <si>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</si>
  <si>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</si>
  <si>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</si>
  <si>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</si>
  <si>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</si>
  <si>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</si>
  <si>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</si>
  <si>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</si>
  <si>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</si>
  <si>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</si>
  <si>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</si>
  <si>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</si>
  <si>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</si>
  <si>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</si>
  <si>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</si>
  <si>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</si>
  <si>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</si>
  <si>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</si>
  <si>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</si>
  <si>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</si>
  <si>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</si>
  <si>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</si>
  <si>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</si>
  <si>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</si>
  <si>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</si>
  <si>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</si>
  <si>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</si>
  <si>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</si>
  <si>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</si>
  <si>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</si>
  <si>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</si>
  <si>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</si>
  <si>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</si>
  <si>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</si>
  <si>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</si>
  <si>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</si>
  <si>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</si>
  <si>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</si>
  <si>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</si>
  <si>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</si>
  <si>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</si>
  <si>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</si>
  <si>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</si>
  <si>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</si>
  <si>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</si>
  <si>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</si>
  <si>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</si>
  <si>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</si>
  <si>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</si>
  <si>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</si>
  <si>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</si>
  <si>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</si>
  <si>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</si>
  <si>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</si>
  <si>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</si>
  <si>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</si>
  <si>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</si>
  <si>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</si>
  <si>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</si>
  <si>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</si>
  <si>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</si>
  <si>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</si>
  <si>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</si>
  <si>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</si>
  <si>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</si>
  <si>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</si>
  <si>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</si>
  <si>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</si>
  <si>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</si>
  <si>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</si>
  <si>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</si>
  <si>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</si>
  <si>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</si>
  <si>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</si>
  <si>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</si>
  <si>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</si>
  <si>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</si>
  <si>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</si>
  <si>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</si>
  <si>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</si>
  <si>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</si>
  <si>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</si>
  <si>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</si>
  <si>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</si>
  <si>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</si>
  <si>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</si>
  <si>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</si>
  <si>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</si>
  <si>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</si>
  <si>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</si>
  <si>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</si>
  <si>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</si>
  <si>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</si>
  <si>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</si>
  <si>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</si>
  <si>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</si>
  <si>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</si>
  <si>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</si>
  <si>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</si>
  <si>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</si>
  <si>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</si>
  <si>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</si>
  <si>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</si>
  <si>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</si>
  <si>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</si>
  <si>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</si>
  <si>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</si>
  <si>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</si>
  <si>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</si>
  <si>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</si>
  <si>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</si>
  <si>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</si>
  <si>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</si>
  <si>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</si>
  <si>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</si>
  <si>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</si>
  <si>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</si>
  <si>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</si>
  <si>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</si>
  <si>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</si>
  <si>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</si>
  <si>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</si>
  <si>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</si>
  <si>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</si>
  <si>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</si>
  <si>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</si>
  <si>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</si>
  <si>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</si>
  <si>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</si>
  <si>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</si>
  <si>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</si>
  <si>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</si>
  <si>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</si>
  <si>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</si>
  <si>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</si>
  <si>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</si>
  <si>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</si>
  <si>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</si>
  <si>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</si>
  <si>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</si>
  <si>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</si>
  <si>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</si>
  <si>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</si>
  <si>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</si>
  <si>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</si>
  <si>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</si>
  <si>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</si>
  <si>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</si>
  <si>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</si>
  <si>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</si>
  <si>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</si>
  <si>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</si>
  <si>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</si>
  <si>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</si>
  <si>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</si>
  <si>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</si>
  <si>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</si>
  <si>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</si>
  <si>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</si>
  <si>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</si>
  <si>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</si>
  <si>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</si>
  <si>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</si>
  <si>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</si>
  <si>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</si>
  <si>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</si>
  <si>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</si>
  <si>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</si>
  <si>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</si>
  <si>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</si>
  <si>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</si>
  <si>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</si>
  <si>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</si>
  <si>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</si>
  <si>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</si>
  <si>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</si>
  <si>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</si>
  <si>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</si>
  <si>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</si>
  <si>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</si>
  <si>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</si>
  <si>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</si>
  <si>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</si>
  <si>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</si>
  <si>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</si>
  <si>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</si>
  <si>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</si>
  <si>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</si>
  <si>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</si>
  <si>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</si>
  <si>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</si>
  <si>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</si>
  <si>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</si>
  <si>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</si>
  <si>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</si>
  <si>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</si>
  <si>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</si>
  <si>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</si>
  <si>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</si>
  <si>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</si>
  <si>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</si>
  <si>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</si>
  <si>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</si>
  <si>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</si>
  <si>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</si>
  <si>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</si>
  <si>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</si>
  <si>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</si>
  <si>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</si>
  <si>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</si>
  <si>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</si>
  <si>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</si>
  <si>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</si>
  <si>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</si>
  <si>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</si>
  <si>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</si>
  <si>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</si>
  <si>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</si>
  <si>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</si>
  <si>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</si>
  <si>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</si>
  <si>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</si>
  <si>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</si>
  <si>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</si>
  <si>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</si>
  <si>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</si>
  <si>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</si>
  <si>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</si>
  <si>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</si>
  <si>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</si>
  <si>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</si>
  <si>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</si>
  <si>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</si>
  <si>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</si>
  <si>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</si>
  <si>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</si>
  <si>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</si>
  <si>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</si>
  <si>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</si>
  <si>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</si>
  <si>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</si>
  <si>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</si>
  <si>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</si>
  <si>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</si>
  <si>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</si>
  <si>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</si>
  <si>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</si>
  <si>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</si>
  <si>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</si>
  <si>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</si>
  <si>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</si>
  <si>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</si>
  <si>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</si>
  <si>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</si>
  <si>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</si>
  <si>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</si>
  <si>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</si>
  <si>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</si>
  <si>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</si>
  <si>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</si>
  <si>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</si>
  <si>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</si>
  <si>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</si>
  <si>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</si>
  <si>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</si>
  <si>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</si>
  <si>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</si>
  <si>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</si>
  <si>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</si>
  <si>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</si>
  <si>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</si>
  <si>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</si>
  <si>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</si>
  <si>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</si>
  <si>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</si>
  <si>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</si>
  <si>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</si>
  <si>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</si>
  <si>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</si>
  <si>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</si>
  <si>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</si>
  <si>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</si>
  <si>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</si>
  <si>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</si>
  <si>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</si>
  <si>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</si>
  <si>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</si>
  <si>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</si>
  <si>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</si>
  <si>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</si>
  <si>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</si>
  <si>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</si>
  <si>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</si>
  <si>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</si>
  <si>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</si>
  <si>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</si>
  <si>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</si>
  <si>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</si>
  <si>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</si>
  <si>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</si>
  <si>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</si>
  <si>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</si>
  <si>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</si>
  <si>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</si>
  <si>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</si>
  <si>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</si>
  <si>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</si>
  <si>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</si>
  <si>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</si>
  <si>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</si>
  <si>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</si>
  <si>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</si>
  <si>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</si>
  <si>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</si>
  <si>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</si>
  <si>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</si>
  <si>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</si>
  <si>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</si>
  <si>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</si>
  <si>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</si>
  <si>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</si>
  <si>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</si>
  <si>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</si>
  <si>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</si>
  <si>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</si>
  <si>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</si>
  <si>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</si>
  <si>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</si>
  <si>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</si>
  <si>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</si>
  <si>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</si>
  <si>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</si>
  <si>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</si>
  <si>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</si>
  <si>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</si>
  <si>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</si>
  <si>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</si>
  <si>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</si>
  <si>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</si>
  <si>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</si>
  <si>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</si>
  <si>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</si>
  <si>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</si>
  <si>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</si>
  <si>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</si>
  <si>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</si>
  <si>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</si>
  <si>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</si>
  <si>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</si>
  <si>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</si>
  <si>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</si>
  <si>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</si>
  <si>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</si>
  <si>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</si>
  <si>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</si>
  <si>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</si>
  <si>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</si>
  <si>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</si>
  <si>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</si>
  <si>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</si>
  <si>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</si>
  <si>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</si>
  <si>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</si>
  <si>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</si>
  <si>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</si>
  <si>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</si>
  <si>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</si>
  <si>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</si>
  <si>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</si>
  <si>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</si>
  <si>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</si>
  <si>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</si>
  <si>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</si>
  <si>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</si>
  <si>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</si>
  <si>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</si>
  <si>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</si>
  <si>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</si>
  <si>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</si>
  <si>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</si>
  <si>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</si>
  <si>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</si>
  <si>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</si>
  <si>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</si>
  <si>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</si>
  <si>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</si>
  <si>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</si>
  <si>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</si>
  <si>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</si>
  <si>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</si>
  <si>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</si>
  <si>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</si>
  <si>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</si>
  <si>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</si>
  <si>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</si>
  <si>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</si>
  <si>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</si>
  <si>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</si>
  <si>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</si>
  <si>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</si>
  <si>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</si>
  <si>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</si>
  <si>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</si>
  <si>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</si>
  <si>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</si>
  <si>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</si>
  <si>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</si>
  <si>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</si>
  <si>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</si>
  <si>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</si>
  <si>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</si>
  <si>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</si>
  <si>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</si>
  <si>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</si>
  <si>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</si>
  <si>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</si>
  <si>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</si>
  <si>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</si>
  <si>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</si>
  <si>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</si>
  <si>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</si>
  <si>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</si>
  <si>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</si>
  <si>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</si>
  <si>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</si>
  <si>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</si>
  <si>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</si>
  <si>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</si>
  <si>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</si>
  <si>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</si>
  <si>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</si>
  <si>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</si>
  <si>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</si>
  <si>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</si>
  <si>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</si>
  <si>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</si>
  <si>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</si>
  <si>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</si>
  <si>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</si>
  <si>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</si>
  <si>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</si>
  <si>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</si>
  <si>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</si>
  <si>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</si>
  <si>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</si>
  <si>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</si>
  <si>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</si>
  <si>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</si>
  <si>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</si>
  <si>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</si>
  <si>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</si>
  <si>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</si>
  <si>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</si>
  <si>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</si>
  <si>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</si>
  <si>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</si>
  <si>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</si>
  <si>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</si>
  <si>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</si>
  <si>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</si>
  <si>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</si>
  <si>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</si>
  <si>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</si>
  <si>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</si>
  <si>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</si>
  <si>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</si>
  <si>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</si>
  <si>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</si>
  <si>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</si>
  <si>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</si>
  <si>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</si>
  <si>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</si>
  <si>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</si>
  <si>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</si>
  <si>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</si>
  <si>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</si>
  <si>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</si>
  <si>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</si>
  <si>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</si>
  <si>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</si>
  <si>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</si>
  <si>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</si>
  <si>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</si>
  <si>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</si>
  <si>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</si>
  <si>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</si>
  <si>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</si>
  <si>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</si>
  <si>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</si>
  <si>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</si>
  <si>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</si>
  <si>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</si>
  <si>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</si>
  <si>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</si>
  <si>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</si>
  <si>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</si>
  <si>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</si>
  <si>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</si>
  <si>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</si>
  <si>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</si>
  <si>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</si>
  <si>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</si>
  <si>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</si>
  <si>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</si>
  <si>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</si>
  <si>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</si>
  <si>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</si>
  <si>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</si>
  <si>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</si>
  <si>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</si>
  <si>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</si>
  <si>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</si>
  <si>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</si>
  <si>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</si>
  <si>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</si>
  <si>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</si>
  <si>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</si>
  <si>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</si>
  <si>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</si>
  <si>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</si>
  <si>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</si>
  <si>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</si>
  <si>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</si>
  <si>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</si>
  <si>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</si>
  <si>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</si>
  <si>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</si>
  <si>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</si>
  <si>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</si>
  <si>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</si>
  <si>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</si>
  <si>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</si>
  <si>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</si>
  <si>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</si>
  <si>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</si>
  <si>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</si>
  <si>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</si>
  <si>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</si>
  <si>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</si>
  <si>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</si>
  <si>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</si>
  <si>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</si>
  <si>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</si>
  <si>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</si>
  <si>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</si>
  <si>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</si>
  <si>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</si>
  <si>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</si>
  <si>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</si>
  <si>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</si>
  <si>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</si>
  <si>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</si>
  <si>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</si>
  <si>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</si>
  <si>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</si>
  <si>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</si>
  <si>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</si>
  <si>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</si>
  <si>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</si>
  <si>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</si>
  <si>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</si>
  <si>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</si>
  <si>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</si>
  <si>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</si>
  <si>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</si>
  <si>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</si>
  <si>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</si>
  <si>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</si>
  <si>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</si>
  <si>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</si>
  <si>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</si>
  <si>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</si>
  <si>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</si>
  <si>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</si>
  <si>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</si>
  <si>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</si>
  <si>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</si>
  <si>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</si>
  <si>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</si>
  <si>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</si>
  <si>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</si>
  <si>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</si>
  <si>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</si>
  <si>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</si>
  <si>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</si>
  <si>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</si>
  <si>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</si>
  <si>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</si>
  <si>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</si>
  <si>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</si>
  <si>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</si>
  <si>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</si>
  <si>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</si>
  <si>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</si>
  <si>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</si>
  <si>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</si>
  <si>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</si>
  <si>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</si>
  <si>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</si>
  <si>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</si>
  <si>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</si>
  <si>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</si>
  <si>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</si>
  <si>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</si>
  <si>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</si>
  <si>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</si>
  <si>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</si>
  <si>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</si>
  <si>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</si>
  <si>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</si>
  <si>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</si>
  <si>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</si>
  <si>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</si>
  <si>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</si>
  <si>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</si>
  <si>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</si>
  <si>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</si>
  <si>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</si>
  <si>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</si>
  <si>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</si>
  <si>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</si>
  <si>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</si>
  <si>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</si>
  <si>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</si>
  <si>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</si>
  <si>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</si>
  <si>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</si>
  <si>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</si>
  <si>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</si>
  <si>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</si>
  <si>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</si>
  <si>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</si>
  <si>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</si>
  <si>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</si>
  <si>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</si>
  <si>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</si>
  <si>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</si>
  <si>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</si>
  <si>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</si>
  <si>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</si>
  <si>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</si>
  <si>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</si>
  <si>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</si>
  <si>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</si>
  <si>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</si>
  <si>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</si>
  <si>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</si>
  <si>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</si>
  <si>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</si>
  <si>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</si>
  <si>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</si>
  <si>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</si>
  <si>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</si>
  <si>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</si>
  <si>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</si>
  <si>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</si>
  <si>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</si>
  <si>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</si>
  <si>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</si>
  <si>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</si>
  <si>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</si>
  <si>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</si>
  <si>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</si>
  <si>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</si>
  <si>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</si>
  <si>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</si>
  <si>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</si>
  <si>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</si>
  <si>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</si>
  <si>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</si>
  <si>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</si>
  <si>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</si>
  <si>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</si>
  <si>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</si>
  <si>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</si>
  <si>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</si>
  <si>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</si>
  <si>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</si>
  <si>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</si>
  <si>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</si>
  <si>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</si>
  <si>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</si>
  <si>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</si>
  <si>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</si>
  <si>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</si>
  <si>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</si>
  <si>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</si>
  <si>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</si>
  <si>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</si>
  <si>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</si>
  <si>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</si>
  <si>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</si>
  <si>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</si>
  <si>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</si>
  <si>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</si>
  <si>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</si>
  <si>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</si>
  <si>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</si>
  <si>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</si>
  <si>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</si>
  <si>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</si>
  <si>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</si>
  <si>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</si>
  <si>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</si>
  <si>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</si>
  <si>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</si>
  <si>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</si>
  <si>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</si>
  <si>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</si>
  <si>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</si>
  <si>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</si>
  <si>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</si>
  <si>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</si>
  <si>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</si>
  <si>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</si>
  <si>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</si>
  <si>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</si>
  <si>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</si>
  <si>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</si>
  <si>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</si>
  <si>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</si>
  <si>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</si>
  <si>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</si>
  <si>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</si>
  <si>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</si>
  <si>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</si>
  <si>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</si>
  <si>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</si>
  <si>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</si>
  <si>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</si>
  <si>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</si>
  <si>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</si>
  <si>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</si>
  <si>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</si>
  <si>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</si>
  <si>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</si>
  <si>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</si>
  <si>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</si>
  <si>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</si>
  <si>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</si>
  <si>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</si>
  <si>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</si>
  <si>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</si>
  <si>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</si>
  <si>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</si>
  <si>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</si>
  <si>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</si>
  <si>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</si>
  <si>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</si>
  <si>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</si>
  <si>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</si>
  <si>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</si>
  <si>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</si>
  <si>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</si>
  <si>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</si>
  <si>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</si>
  <si>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</si>
  <si>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</si>
  <si>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</si>
  <si>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</si>
  <si>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</si>
  <si>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</si>
  <si>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</si>
  <si>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</si>
  <si>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</si>
  <si>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</si>
  <si>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</si>
  <si>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</si>
  <si>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</si>
  <si>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</si>
  <si>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</si>
  <si>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</si>
  <si>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</si>
  <si>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</si>
  <si>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</si>
  <si>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</si>
  <si>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</si>
  <si>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</si>
  <si>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</si>
  <si>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</si>
  <si>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</si>
  <si>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</si>
  <si>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</si>
  <si>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</si>
  <si>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</si>
  <si>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</si>
  <si>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</si>
  <si>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</si>
  <si>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</si>
  <si>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</si>
  <si>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</si>
  <si>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</si>
  <si>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</si>
  <si>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</si>
  <si>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</si>
  <si>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</si>
  <si>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</si>
  <si>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</si>
  <si>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</si>
  <si>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</si>
  <si>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</si>
  <si>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</si>
  <si>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</si>
  <si>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</si>
  <si>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</si>
  <si>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</si>
  <si>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</si>
  <si>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</si>
  <si>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</si>
  <si>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</si>
  <si>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</si>
  <si>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</si>
  <si>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</si>
  <si>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</si>
  <si>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</si>
  <si>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</si>
  <si>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</si>
  <si>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</si>
  <si>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</si>
  <si>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</si>
  <si>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</si>
  <si>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</si>
  <si>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</si>
  <si>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</si>
  <si>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</si>
  <si>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</si>
  <si>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</si>
  <si>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</si>
  <si>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</si>
  <si>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</si>
  <si>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</si>
  <si>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</si>
  <si>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</si>
  <si>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</si>
  <si>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</si>
  <si>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</si>
  <si>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</si>
  <si>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</si>
  <si>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</si>
  <si>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</si>
  <si>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</si>
  <si>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</si>
  <si>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</si>
  <si>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</si>
  <si>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</si>
  <si>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</si>
  <si>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</si>
  <si>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</si>
  <si>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</si>
  <si>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</si>
  <si>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</si>
  <si>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</si>
  <si>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</si>
  <si>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</si>
  <si>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</si>
  <si>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</si>
  <si>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</si>
  <si>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</si>
  <si>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</si>
  <si>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</si>
  <si>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</si>
  <si>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</si>
  <si>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</si>
  <si>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</si>
  <si>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</si>
  <si>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</si>
  <si>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</si>
  <si>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</si>
  <si>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</si>
  <si>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</si>
  <si>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</si>
  <si>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</si>
  <si>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</si>
  <si>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</si>
  <si>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</si>
  <si>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</si>
  <si>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</si>
  <si>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</si>
  <si>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</si>
  <si>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</si>
  <si>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</si>
  <si>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</si>
  <si>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</si>
  <si>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</si>
  <si>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</si>
  <si>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</si>
  <si>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</si>
  <si>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</si>
  <si>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</si>
  <si>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</si>
  <si>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</si>
  <si>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</si>
  <si>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</si>
  <si>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</si>
  <si>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</si>
  <si>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</si>
  <si>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</si>
  <si>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</si>
  <si>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</si>
  <si>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</si>
  <si>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</si>
  <si>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</si>
  <si>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</si>
  <si>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</si>
  <si>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</si>
  <si>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</si>
  <si>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</si>
  <si>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</si>
  <si>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</si>
  <si>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</si>
  <si>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</si>
  <si>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</si>
  <si>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</si>
  <si>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</si>
  <si>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</si>
  <si>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</si>
  <si>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</si>
  <si>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</si>
  <si>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</si>
  <si>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</si>
  <si>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</si>
  <si>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</si>
  <si>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</si>
  <si>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</si>
  <si>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</si>
  <si>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</si>
  <si>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</si>
  <si>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</si>
  <si>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</si>
  <si>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</si>
  <si>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</si>
  <si>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</si>
  <si>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</si>
  <si>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</si>
  <si>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</si>
  <si>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</si>
  <si>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</si>
  <si>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</si>
  <si>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</si>
  <si>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</si>
  <si>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</si>
  <si>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</si>
  <si>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</si>
  <si>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</si>
  <si>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</si>
  <si>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</si>
  <si>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</si>
  <si>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</si>
  <si>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</si>
  <si>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</si>
  <si>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</si>
  <si>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</si>
  <si>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</si>
  <si>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</si>
  <si>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</si>
  <si>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</si>
  <si>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</si>
  <si>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</si>
  <si>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</si>
  <si>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</si>
  <si>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</si>
  <si>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</si>
  <si>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</si>
  <si>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</si>
  <si>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</si>
  <si>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</si>
  <si>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</si>
  <si>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</si>
  <si>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</si>
  <si>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</si>
  <si>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</si>
  <si>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</si>
  <si>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</si>
  <si>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</si>
  <si>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</si>
  <si>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</si>
  <si>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</si>
  <si>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</si>
  <si>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</si>
  <si>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</si>
  <si>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</si>
  <si>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</si>
  <si>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</si>
  <si>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</si>
  <si>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</si>
  <si>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</si>
  <si>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</si>
  <si>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</si>
  <si>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</si>
  <si>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</si>
  <si>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</si>
  <si>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</si>
  <si>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</si>
  <si>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</si>
  <si>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</si>
  <si>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</si>
  <si>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</si>
  <si>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</si>
  <si>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</si>
  <si>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</si>
  <si>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</si>
  <si>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</si>
  <si>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</si>
  <si>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</si>
  <si>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</si>
  <si>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</si>
  <si>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</si>
  <si>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</si>
  <si>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</si>
  <si>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</si>
  <si>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</si>
  <si>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</si>
  <si>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</si>
  <si>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</si>
  <si>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</si>
  <si>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</si>
  <si>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</si>
  <si>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</si>
  <si>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</si>
  <si>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</si>
  <si>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</si>
  <si>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</si>
  <si>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</si>
  <si>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</si>
  <si>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</si>
  <si>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</si>
  <si>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</si>
  <si>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</si>
  <si>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</si>
  <si>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</si>
  <si>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</si>
  <si>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</si>
  <si>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</si>
  <si>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</si>
  <si>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</si>
  <si>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</si>
  <si>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</si>
  <si>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</si>
  <si>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</si>
  <si>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</si>
  <si>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</si>
  <si>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</si>
  <si>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</si>
  <si>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</si>
  <si>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</si>
  <si>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</si>
  <si>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</si>
  <si>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</si>
  <si>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</si>
  <si>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</si>
  <si>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</si>
  <si>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</si>
  <si>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</si>
  <si>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</si>
  <si>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</si>
  <si>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</si>
  <si>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</si>
  <si>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</si>
  <si>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</si>
  <si>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</si>
  <si>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</si>
  <si>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</si>
  <si>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</si>
  <si>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</si>
  <si>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</si>
  <si>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</si>
  <si>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</si>
  <si>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</si>
  <si>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</si>
  <si>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</si>
  <si>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</si>
  <si>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</si>
  <si>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</si>
  <si>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</si>
  <si>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</si>
  <si>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</si>
  <si>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</si>
  <si>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</si>
  <si>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</si>
  <si>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</si>
  <si>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</si>
  <si>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</si>
  <si>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</si>
  <si>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</si>
  <si>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</si>
  <si>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</si>
  <si>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</si>
  <si>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</si>
  <si>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</si>
  <si>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</si>
  <si>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</si>
  <si>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</si>
  <si>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</si>
  <si>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</si>
  <si>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</si>
  <si>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</si>
  <si>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</si>
  <si>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</si>
  <si>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</si>
  <si>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</si>
  <si>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</si>
  <si>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</si>
  <si>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</si>
  <si>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</si>
  <si>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</si>
  <si>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</si>
  <si>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</si>
  <si>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</si>
  <si>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</si>
  <si>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</si>
  <si>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</si>
  <si>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</si>
  <si>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</si>
  <si>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</si>
  <si>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</si>
  <si>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</si>
  <si>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</si>
  <si>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</si>
  <si>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</si>
  <si>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</si>
  <si>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</si>
  <si>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</si>
  <si>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</si>
  <si>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</si>
  <si>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</si>
  <si>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</si>
  <si>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</si>
  <si>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</si>
  <si>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</si>
  <si>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</si>
  <si>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</si>
  <si>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</si>
  <si>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</si>
  <si>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</si>
  <si>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</si>
  <si>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</si>
  <si>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</si>
  <si>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</si>
  <si>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</si>
  <si>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</si>
  <si>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</si>
  <si>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</si>
  <si>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</si>
  <si>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</si>
  <si>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</si>
  <si>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</si>
  <si>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</si>
  <si>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</si>
  <si>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</si>
  <si>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</si>
  <si>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</si>
  <si>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</si>
  <si>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</si>
  <si>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</si>
  <si>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</si>
  <si>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</si>
  <si>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</si>
  <si>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</si>
  <si>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</si>
  <si>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</si>
  <si>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</si>
  <si>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</si>
  <si>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</si>
  <si>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</si>
  <si>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</si>
  <si>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</si>
  <si>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</si>
  <si>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</si>
  <si>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</si>
  <si>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</si>
  <si>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</si>
  <si>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</si>
  <si>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</si>
  <si>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</si>
  <si>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</si>
  <si>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</si>
  <si>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</si>
  <si>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</si>
  <si>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</si>
  <si>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</si>
  <si>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</si>
  <si>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</si>
  <si>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</si>
  <si>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</si>
  <si>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</si>
  <si>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</si>
  <si>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</si>
  <si>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</si>
  <si>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</si>
  <si>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</si>
  <si>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</si>
  <si>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</si>
  <si>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</si>
  <si>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</si>
  <si>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</si>
  <si>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</si>
  <si>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</si>
  <si>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</si>
  <si>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</si>
  <si>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</si>
  <si>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</si>
  <si>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</si>
  <si>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</si>
  <si>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</si>
  <si>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</si>
  <si>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</si>
  <si>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</si>
  <si>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</si>
  <si>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</si>
  <si>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</si>
  <si>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</si>
  <si>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</si>
  <si>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</si>
  <si>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</si>
  <si>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</si>
  <si>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</si>
  <si>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</si>
  <si>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</si>
  <si>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</si>
  <si>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</si>
  <si>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</si>
  <si>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</si>
  <si>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</si>
  <si>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</si>
  <si>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</si>
  <si>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</si>
  <si>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</si>
  <si>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</si>
  <si>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</si>
  <si>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</si>
  <si>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</si>
  <si>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</si>
  <si>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</si>
  <si>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</si>
  <si>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</si>
  <si>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</si>
  <si>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</si>
  <si>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</si>
  <si>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</si>
  <si>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</si>
  <si>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</si>
  <si>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</si>
  <si>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</si>
  <si>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</si>
  <si>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</si>
  <si>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</si>
  <si>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</si>
  <si>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</si>
  <si>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</si>
  <si>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</si>
  <si>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</si>
  <si>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</si>
  <si>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</si>
  <si>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</si>
  <si>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</si>
  <si>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</si>
  <si>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</si>
  <si>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</si>
  <si>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</si>
  <si>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</si>
  <si>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</si>
  <si>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</si>
  <si>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</si>
  <si>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</si>
  <si>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</si>
  <si>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</si>
  <si>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</si>
  <si>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</si>
  <si>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</si>
  <si>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</si>
  <si>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</si>
  <si>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</si>
  <si>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</si>
  <si>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</si>
  <si>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</si>
  <si>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</si>
  <si>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</si>
  <si>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</si>
  <si>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</si>
  <si>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</si>
  <si>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</si>
  <si>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</si>
  <si>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</si>
  <si>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</si>
  <si>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</si>
  <si>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</si>
  <si>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</si>
  <si>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</si>
  <si>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</si>
  <si>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</si>
  <si>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</si>
  <si>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</si>
  <si>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</si>
  <si>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</si>
  <si>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</si>
  <si>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</si>
  <si>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</si>
  <si>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</si>
  <si>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</si>
  <si>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</si>
  <si>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</si>
  <si>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</si>
  <si>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</si>
  <si>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</si>
  <si>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</si>
  <si>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</si>
  <si>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</si>
  <si>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</si>
  <si>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</si>
  <si>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</si>
  <si>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</si>
  <si>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</si>
  <si>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</si>
  <si>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</si>
  <si>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</si>
  <si>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</si>
  <si>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</si>
  <si>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</si>
  <si>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</si>
  <si>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</si>
  <si>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</si>
  <si>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</si>
  <si>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</si>
  <si>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</si>
  <si>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</si>
  <si>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</si>
  <si>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</si>
  <si>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</si>
  <si>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</si>
  <si>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</si>
  <si>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</si>
  <si>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</si>
  <si>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</si>
  <si>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</si>
  <si>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</si>
  <si>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</si>
  <si>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</si>
  <si>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</si>
  <si>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</si>
  <si>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</si>
  <si>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</si>
  <si>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</si>
  <si>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</si>
  <si>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</si>
  <si>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</si>
  <si>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</si>
  <si>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</si>
  <si>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</si>
  <si>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</si>
  <si>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</si>
  <si>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</si>
  <si>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</si>
  <si>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</si>
  <si>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</si>
  <si>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</si>
  <si>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</si>
  <si>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</si>
  <si>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</si>
  <si>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</si>
  <si>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</si>
  <si>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</si>
  <si>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</si>
  <si>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</si>
  <si>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</si>
  <si>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</si>
  <si>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</si>
  <si>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</si>
  <si>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</si>
  <si>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</si>
  <si>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</si>
  <si>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</si>
  <si>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</si>
  <si>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</si>
  <si>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</si>
  <si>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</si>
  <si>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</si>
  <si>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</si>
  <si>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</si>
  <si>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</si>
  <si>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</si>
  <si>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</si>
  <si>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</si>
  <si>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</si>
  <si>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</si>
  <si>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</si>
  <si>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</si>
  <si>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</si>
  <si>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</si>
  <si>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</si>
  <si>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</si>
  <si>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</si>
  <si>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</si>
  <si>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</si>
  <si>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</si>
  <si>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</si>
  <si>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</si>
  <si>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</si>
  <si>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</si>
  <si>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</si>
  <si>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</si>
  <si>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</si>
  <si>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</si>
  <si>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</si>
  <si>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</si>
  <si>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</si>
  <si>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</si>
  <si>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</si>
  <si>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</si>
  <si>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</si>
  <si>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</si>
  <si>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</si>
  <si>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</si>
  <si>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</si>
  <si>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</si>
  <si>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</si>
  <si>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</si>
  <si>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</si>
  <si>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</si>
  <si>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</si>
  <si>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</si>
  <si>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</si>
  <si>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</si>
  <si>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</si>
  <si>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</si>
  <si>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</si>
  <si>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</si>
  <si>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</si>
  <si>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</si>
  <si>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</si>
  <si>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</si>
  <si>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</si>
  <si>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</si>
  <si>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</si>
  <si>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</si>
  <si>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</si>
  <si>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</si>
  <si>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</si>
  <si>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</si>
  <si>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</si>
  <si>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</si>
  <si>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</si>
  <si>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</si>
  <si>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</si>
  <si>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</si>
  <si>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</si>
  <si>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</si>
  <si>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</si>
  <si>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</si>
  <si>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</si>
  <si>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</si>
  <si>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</si>
  <si>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</si>
  <si>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</si>
  <si>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</si>
  <si>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</si>
  <si>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</si>
  <si>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</si>
  <si>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</si>
  <si>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</si>
  <si>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</si>
  <si>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</si>
  <si>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</si>
  <si>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</si>
  <si>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</si>
  <si>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</si>
  <si>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</si>
  <si>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</si>
  <si>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</si>
  <si>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</si>
  <si>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</si>
  <si>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</si>
  <si>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</si>
  <si>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</si>
  <si>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</si>
  <si>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</si>
  <si>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</si>
  <si>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</si>
  <si>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</si>
  <si>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</si>
  <si>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</si>
  <si>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</si>
  <si>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</si>
  <si>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</si>
  <si>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</si>
  <si>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</si>
  <si>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</si>
  <si>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</si>
  <si>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</si>
  <si>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</si>
  <si>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</si>
  <si>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</si>
  <si>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</si>
  <si>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</si>
  <si>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</si>
  <si>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</si>
  <si>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</si>
  <si>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</si>
  <si>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</si>
  <si>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</si>
  <si>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</si>
  <si>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</si>
  <si>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</si>
  <si>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</si>
  <si>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</si>
  <si>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</si>
  <si>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</si>
  <si>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</si>
  <si>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</si>
  <si>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</si>
  <si>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</si>
  <si>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</si>
  <si>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</si>
  <si>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</si>
  <si>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</si>
  <si>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</si>
  <si>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</si>
  <si>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</si>
  <si>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</si>
  <si>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</si>
  <si>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</si>
  <si>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</si>
  <si>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</si>
  <si>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</si>
  <si>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</si>
  <si>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</si>
  <si>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</si>
  <si>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</si>
  <si>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</si>
  <si>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</si>
  <si>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</si>
  <si>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</si>
  <si>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</si>
  <si>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</si>
  <si>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</si>
  <si>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</si>
  <si>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</si>
  <si>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</si>
  <si>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</si>
  <si>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</si>
  <si>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</si>
  <si>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</si>
  <si>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</si>
  <si>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</si>
  <si>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</si>
  <si>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</si>
  <si>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</si>
  <si>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</si>
  <si>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</si>
  <si>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</si>
  <si>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</si>
  <si>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</si>
  <si>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</si>
  <si>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</si>
  <si>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</si>
  <si>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</si>
  <si>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</si>
  <si>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</si>
  <si>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</si>
  <si>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</si>
  <si>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</si>
  <si>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</si>
  <si>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</si>
  <si>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</si>
  <si>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</si>
  <si>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</si>
  <si>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</si>
  <si>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</si>
  <si>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</si>
  <si>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</si>
  <si>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</si>
  <si>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</si>
  <si>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</si>
  <si>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</si>
  <si>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</si>
  <si>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</si>
  <si>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</si>
  <si>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</si>
  <si>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</si>
  <si>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</si>
  <si>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</si>
  <si>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</si>
  <si>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</si>
  <si>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</si>
  <si>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</si>
  <si>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</si>
  <si>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</si>
  <si>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</si>
  <si>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</si>
  <si>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</si>
  <si>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</si>
  <si>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</si>
  <si>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</si>
  <si>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</si>
  <si>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</si>
  <si>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</si>
  <si>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</si>
  <si>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</si>
  <si>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</si>
  <si>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</si>
  <si>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</si>
  <si>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</si>
  <si>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</si>
  <si>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</si>
  <si>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</si>
  <si>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</si>
  <si>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</si>
  <si>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</si>
  <si>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</si>
  <si>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</si>
  <si>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</si>
  <si>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</si>
  <si>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</si>
  <si>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</si>
  <si>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</si>
  <si>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</si>
  <si>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</si>
  <si>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</si>
  <si>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</si>
  <si>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</si>
  <si>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</si>
  <si>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</si>
  <si>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</si>
  <si>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</si>
  <si>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</si>
  <si>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</si>
  <si>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</si>
  <si>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</si>
  <si>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</si>
  <si>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</si>
  <si>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</si>
  <si>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</si>
  <si>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</si>
  <si>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</si>
  <si>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</si>
  <si>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</si>
  <si>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</si>
  <si>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</si>
  <si>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</si>
  <si>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</si>
  <si>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</si>
  <si>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</si>
  <si>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</si>
  <si>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</si>
  <si>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</si>
  <si>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</si>
  <si>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</si>
  <si>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</si>
  <si>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</si>
  <si>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</si>
  <si>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</si>
  <si>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</si>
  <si>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</si>
  <si>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</si>
  <si>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</si>
  <si>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</si>
  <si>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</si>
  <si>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</si>
  <si>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</si>
  <si>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</si>
  <si>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</si>
  <si>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</si>
  <si>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</si>
  <si>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</si>
  <si>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</si>
  <si>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</si>
  <si>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</si>
  <si>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</si>
  <si>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</si>
  <si>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</si>
  <si>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</si>
  <si>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</si>
  <si>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</si>
  <si>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</si>
  <si>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</si>
  <si>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</si>
  <si>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</si>
  <si>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</si>
  <si>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</si>
  <si>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</si>
  <si>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</si>
  <si>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</si>
  <si>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</si>
  <si>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</si>
  <si>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</si>
  <si>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</si>
  <si>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</si>
  <si>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</si>
  <si>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</si>
  <si>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</si>
  <si>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</si>
  <si>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</si>
  <si>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</si>
  <si>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</si>
  <si>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</si>
  <si>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</si>
  <si>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</si>
  <si>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</si>
  <si>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</si>
  <si>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</si>
  <si>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</si>
  <si>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</si>
  <si>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</si>
  <si>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</si>
  <si>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</si>
  <si>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</si>
  <si>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</si>
  <si>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</si>
  <si>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</si>
  <si>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</si>
  <si>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</si>
  <si>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</si>
  <si>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</si>
  <si>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</si>
  <si>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</si>
  <si>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</si>
  <si>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</si>
  <si>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</si>
  <si>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</si>
  <si>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</si>
  <si>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</si>
  <si>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</si>
  <si>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</si>
  <si>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</si>
  <si>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</si>
  <si>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</si>
  <si>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</si>
  <si>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</si>
  <si>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</si>
  <si>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</si>
  <si>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</si>
  <si>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</si>
  <si>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</si>
  <si>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</si>
  <si>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</si>
  <si>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</si>
  <si>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</si>
  <si>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</si>
  <si>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</si>
  <si>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</si>
  <si>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</si>
  <si>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</si>
  <si>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</si>
  <si>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</si>
  <si>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</si>
  <si>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</si>
  <si>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</si>
  <si>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</si>
  <si>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</si>
  <si>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</si>
  <si>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</si>
  <si>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</si>
  <si>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</si>
  <si>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</si>
  <si>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</si>
  <si>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</si>
  <si>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</si>
  <si>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</si>
  <si>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</si>
  <si>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</si>
  <si>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</si>
  <si>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</si>
  <si>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</si>
  <si>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</si>
  <si>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</si>
  <si>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</si>
  <si>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</si>
  <si>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</si>
  <si>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</si>
  <si>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</si>
  <si>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</si>
  <si>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</si>
  <si>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</si>
  <si>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</si>
  <si>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</si>
  <si>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</si>
  <si>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</si>
  <si>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</si>
  <si>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</si>
  <si>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</si>
  <si>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</si>
  <si>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</si>
  <si>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</si>
  <si>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</si>
  <si>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</si>
  <si>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</si>
  <si>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</si>
  <si>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</si>
  <si>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</si>
  <si>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</si>
  <si>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</si>
  <si>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</si>
  <si>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</si>
  <si>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</si>
  <si>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</si>
  <si>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</si>
  <si>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</si>
  <si>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</si>
  <si>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</si>
  <si>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</si>
  <si>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</si>
  <si>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</si>
  <si>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</si>
  <si>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</si>
  <si>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</si>
  <si>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</si>
  <si>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</si>
  <si>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</si>
  <si>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</si>
  <si>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</si>
  <si>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</si>
  <si>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</si>
  <si>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</si>
  <si>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</si>
  <si>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</si>
  <si>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</si>
  <si>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</si>
  <si>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</si>
  <si>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</si>
  <si>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</si>
  <si>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</si>
  <si>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</si>
  <si>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</si>
  <si>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</si>
  <si>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</si>
  <si>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</si>
  <si>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</si>
  <si>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</si>
  <si>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</si>
  <si>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</si>
  <si>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</si>
  <si>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</si>
  <si>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</si>
  <si>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</si>
  <si>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</si>
  <si>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</si>
  <si>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</si>
  <si>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</si>
  <si>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</si>
  <si>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</si>
  <si>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</si>
  <si>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</si>
  <si>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</si>
  <si>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</si>
  <si>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</si>
  <si>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</si>
  <si>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</si>
  <si>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</si>
  <si>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</si>
  <si>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</si>
  <si>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</si>
  <si>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</si>
  <si>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</si>
  <si>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</si>
  <si>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</si>
  <si>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</si>
  <si>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</si>
  <si>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</si>
  <si>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</si>
  <si>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</si>
  <si>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</si>
  <si>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</si>
  <si>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</si>
  <si>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</si>
  <si>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</si>
  <si>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</si>
  <si>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</si>
  <si>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</si>
  <si>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</si>
  <si>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</si>
  <si>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</si>
  <si>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</si>
  <si>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</si>
  <si>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</si>
  <si>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</si>
  <si>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</si>
  <si>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</si>
  <si>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</si>
  <si>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</si>
  <si>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</si>
  <si>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</si>
  <si>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</si>
  <si>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</si>
  <si>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</si>
  <si>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</si>
  <si>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</si>
  <si>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</si>
  <si>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</si>
  <si>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</si>
  <si>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</si>
  <si>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</si>
  <si>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</si>
  <si>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</si>
  <si>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</si>
  <si>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</si>
  <si>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</si>
  <si>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</si>
  <si>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</si>
  <si>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</si>
  <si>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</si>
  <si>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</si>
  <si>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</si>
  <si>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</si>
  <si>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</si>
  <si>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</si>
  <si>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</si>
  <si>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</si>
  <si>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</si>
  <si>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</si>
  <si>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</si>
  <si>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</si>
  <si>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</si>
  <si>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</si>
  <si>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</si>
  <si>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</si>
  <si>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</si>
  <si>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</si>
  <si>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</si>
  <si>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</si>
  <si>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</si>
  <si>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</si>
  <si>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</si>
  <si>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</si>
  <si>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</si>
  <si>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</si>
  <si>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</si>
  <si>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</si>
  <si>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</si>
  <si>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</si>
  <si>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</si>
  <si>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</si>
  <si>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</si>
  <si>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</si>
  <si>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</si>
  <si>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</si>
  <si>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</si>
  <si>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</si>
  <si>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</si>
  <si>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</si>
  <si>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</si>
  <si>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</si>
  <si>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</si>
  <si>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</si>
  <si>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</si>
  <si>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</si>
  <si>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</si>
  <si>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</si>
  <si>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</si>
  <si>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</si>
  <si>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</si>
  <si>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</si>
  <si>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</si>
  <si>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</si>
  <si>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</si>
  <si>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</si>
  <si>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</si>
  <si>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</si>
  <si>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</si>
  <si>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</si>
  <si>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</si>
  <si>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</si>
  <si>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</si>
  <si>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</si>
  <si>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</si>
  <si>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</si>
  <si>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</si>
  <si>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</si>
  <si>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</si>
  <si>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</si>
  <si>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</si>
  <si>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</si>
  <si>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</si>
  <si>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</si>
  <si>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</si>
  <si>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</si>
  <si>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</si>
  <si>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</si>
  <si>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</si>
  <si>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</si>
  <si>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</si>
  <si>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</si>
  <si>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</si>
  <si>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</si>
  <si>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</si>
  <si>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</si>
  <si>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</si>
  <si>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</si>
  <si>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</si>
  <si>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</si>
  <si>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</si>
  <si>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</si>
  <si>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</si>
  <si>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</si>
  <si>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</si>
  <si>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</si>
  <si>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</si>
  <si>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</si>
  <si>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</si>
  <si>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</si>
  <si>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</si>
  <si>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</si>
  <si>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</si>
  <si>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</si>
  <si>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</si>
  <si>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</si>
  <si>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</si>
  <si>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</si>
  <si>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</si>
  <si>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</si>
  <si>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</si>
  <si>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</si>
  <si>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</si>
  <si>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</si>
  <si>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</si>
  <si>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</si>
  <si>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</si>
  <si>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</si>
  <si>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</si>
  <si>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</si>
  <si>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</si>
  <si>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</si>
  <si>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</si>
  <si>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</si>
  <si>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</si>
  <si>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</si>
  <si>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</si>
  <si>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</si>
  <si>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</si>
  <si>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</si>
  <si>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</si>
  <si>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</si>
  <si>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</si>
  <si>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</si>
  <si>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</si>
  <si>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</si>
  <si>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</si>
  <si>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</si>
  <si>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</si>
  <si>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</si>
  <si>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</si>
  <si>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</si>
  <si>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</si>
  <si>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</si>
  <si>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</si>
  <si>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</si>
  <si>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</si>
  <si>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</si>
  <si>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</si>
  <si>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</si>
  <si>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</si>
  <si>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</si>
  <si>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</si>
  <si>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</si>
  <si>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</si>
  <si>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</si>
  <si>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</si>
  <si>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</si>
  <si>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</si>
  <si>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</si>
  <si>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</si>
  <si>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</si>
  <si>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</si>
  <si>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</si>
  <si>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</si>
  <si>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</si>
  <si>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</si>
  <si>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</si>
  <si>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</si>
  <si>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</si>
  <si>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</si>
  <si>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</si>
  <si>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</si>
  <si>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</si>
  <si>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</si>
  <si>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</si>
  <si>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</si>
  <si>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</si>
  <si>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</si>
  <si>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</si>
  <si>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</si>
  <si>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</si>
  <si>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</si>
  <si>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</si>
  <si>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</si>
  <si>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</si>
  <si>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</si>
  <si>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</si>
  <si>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</si>
  <si>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</si>
  <si>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</si>
  <si>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</si>
  <si>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</si>
  <si>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</si>
  <si>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</si>
  <si>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</si>
  <si>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</si>
  <si>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</si>
  <si>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</si>
  <si>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</si>
  <si>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</si>
  <si>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</si>
  <si>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</si>
  <si>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</si>
  <si>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</si>
  <si>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</si>
  <si>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</si>
  <si>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</si>
  <si>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</si>
  <si>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</si>
  <si>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</si>
  <si>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</si>
  <si>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</si>
  <si>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</si>
  <si>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</si>
  <si>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</si>
  <si>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</si>
  <si>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</si>
  <si>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</si>
  <si>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</si>
  <si>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</si>
  <si>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</si>
  <si>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</si>
  <si>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</si>
  <si>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</si>
  <si>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</si>
  <si>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</si>
  <si>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</si>
  <si>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</si>
  <si>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</si>
  <si>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</si>
  <si>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</si>
  <si>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</si>
  <si>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</si>
  <si>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</si>
  <si>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</si>
  <si>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</si>
  <si>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</si>
  <si>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</si>
  <si>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</si>
  <si>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</si>
  <si>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</si>
  <si>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</si>
  <si>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</si>
  <si>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</si>
  <si>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</si>
  <si>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</si>
  <si>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</si>
  <si>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</si>
  <si>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</si>
  <si>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</si>
  <si>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</si>
  <si>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</si>
  <si>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</si>
  <si>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</si>
  <si>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</si>
  <si>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</si>
  <si>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</si>
  <si>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</si>
  <si>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</si>
  <si>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</si>
  <si>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</si>
  <si>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</si>
  <si>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</si>
  <si>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</si>
  <si>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</si>
  <si>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</si>
  <si>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</si>
  <si>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</si>
  <si>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</si>
  <si>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</si>
  <si>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</si>
  <si>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</si>
  <si>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</si>
  <si>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</si>
  <si>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</si>
  <si>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</si>
  <si>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</si>
  <si>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</si>
  <si>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</si>
  <si>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</si>
  <si>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</si>
  <si>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</si>
  <si>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</si>
  <si>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</si>
  <si>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</si>
  <si>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</si>
  <si>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</si>
  <si>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</si>
  <si>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</si>
  <si>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</si>
  <si>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</si>
  <si>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</si>
  <si>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</si>
  <si>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</si>
  <si>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</si>
  <si>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</si>
  <si>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</si>
  <si>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</si>
  <si>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</si>
  <si>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</si>
  <si>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</si>
  <si>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</si>
  <si>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</si>
  <si>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</si>
  <si>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</si>
  <si>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</si>
  <si>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</si>
  <si>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</si>
  <si>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</si>
  <si>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</si>
  <si>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</si>
  <si>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</si>
  <si>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</si>
  <si>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</si>
  <si>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</si>
  <si>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</si>
  <si>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</si>
  <si>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</si>
  <si>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</si>
  <si>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</si>
  <si>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</si>
  <si>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</si>
  <si>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</si>
  <si>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</si>
  <si>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</si>
  <si>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</si>
  <si>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</si>
  <si>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</si>
  <si>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</si>
  <si>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</si>
  <si>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</si>
  <si>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</si>
  <si>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</si>
  <si>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</si>
  <si>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</si>
  <si>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</si>
  <si>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</si>
  <si>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</si>
  <si>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</si>
  <si>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</si>
  <si>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</si>
  <si>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</si>
  <si>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</si>
  <si>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</si>
  <si>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</si>
  <si>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</si>
  <si>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</si>
  <si>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</si>
  <si>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</si>
  <si>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</si>
  <si>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</si>
  <si>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</si>
  <si>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</si>
  <si>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</si>
  <si>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</si>
  <si>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</si>
  <si>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</si>
  <si>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</si>
  <si>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</si>
  <si>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</si>
  <si>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</si>
  <si>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</si>
  <si>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</si>
  <si>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</si>
  <si>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</si>
  <si>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</si>
  <si>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</si>
  <si>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</si>
  <si>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</si>
  <si>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</si>
  <si>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</si>
  <si>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</si>
  <si>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</si>
  <si>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</si>
  <si>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</si>
  <si>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</si>
  <si>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</si>
  <si>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</si>
  <si>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</si>
  <si>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</si>
  <si>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</si>
  <si>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</si>
  <si>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</si>
  <si>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</si>
  <si>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</si>
  <si>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</si>
  <si>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</si>
  <si>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</si>
  <si>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</si>
  <si>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</si>
  <si>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</si>
  <si>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</si>
  <si>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</si>
  <si>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</si>
  <si>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</si>
  <si>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</si>
  <si>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</si>
  <si>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</si>
  <si>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</si>
  <si>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</si>
  <si>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</si>
  <si>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</si>
  <si>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</si>
  <si>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</si>
  <si>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</si>
  <si>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</si>
  <si>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</si>
  <si>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</si>
  <si>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</si>
  <si>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</si>
  <si>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</si>
  <si>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</si>
  <si>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</si>
  <si>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</si>
  <si>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</si>
  <si>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</si>
  <si>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</si>
  <si>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</si>
  <si>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</si>
  <si>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</si>
  <si>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</si>
  <si>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</si>
  <si>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</si>
  <si>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</si>
  <si>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</si>
  <si>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</si>
  <si>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</si>
  <si>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</si>
  <si>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</si>
  <si>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</si>
  <si>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</si>
  <si>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</si>
  <si>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</si>
  <si>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</si>
  <si>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</si>
  <si>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</si>
  <si>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</si>
  <si>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</si>
  <si>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</si>
  <si>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</si>
  <si>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</si>
  <si>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</si>
  <si>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</si>
  <si>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</si>
  <si>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</si>
  <si>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</si>
  <si>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</si>
  <si>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</si>
  <si>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</si>
  <si>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</si>
  <si>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</si>
  <si>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</si>
  <si>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</si>
  <si>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</si>
  <si>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</si>
  <si>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</si>
  <si>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</si>
  <si>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</si>
  <si>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</si>
  <si>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</si>
  <si>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</si>
  <si>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</si>
  <si>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</si>
  <si>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</si>
  <si>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</si>
  <si>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</si>
  <si>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</si>
  <si>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</si>
  <si>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</si>
  <si>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</si>
  <si>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</si>
  <si>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</si>
  <si>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</si>
  <si>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</si>
  <si>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</si>
  <si>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</si>
  <si>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</si>
  <si>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</si>
  <si>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</si>
  <si>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</si>
  <si>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</si>
  <si>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</si>
  <si>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</si>
  <si>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</si>
  <si>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</si>
  <si>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</si>
  <si>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</si>
  <si>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</si>
  <si>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</si>
  <si>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</si>
  <si>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</si>
  <si>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</si>
  <si>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</si>
  <si>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</si>
  <si>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</si>
  <si>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</si>
  <si>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</si>
  <si>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</si>
  <si>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</si>
  <si>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</si>
  <si>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</si>
  <si>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</si>
  <si>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</si>
  <si>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</si>
  <si>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</si>
  <si>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</si>
  <si>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</si>
  <si>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</si>
  <si>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</si>
  <si>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</si>
  <si>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</si>
  <si>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</si>
  <si>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</si>
  <si>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</si>
  <si>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</si>
  <si>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</si>
  <si>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</si>
  <si>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</si>
  <si>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</si>
  <si>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</si>
  <si>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</si>
  <si>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</si>
  <si>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</si>
  <si>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</si>
  <si>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</si>
  <si>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</si>
  <si>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</si>
  <si>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</si>
  <si>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</si>
  <si>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</si>
  <si>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</si>
  <si>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</si>
  <si>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</si>
  <si>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</si>
  <si>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</si>
  <si>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</si>
  <si>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</si>
  <si>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</si>
  <si>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</si>
  <si>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</si>
  <si>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</si>
  <si>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</si>
  <si>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</si>
  <si>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</si>
  <si>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</si>
  <si>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</si>
  <si>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</si>
  <si>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</si>
  <si>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</si>
  <si>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</si>
  <si>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</si>
  <si>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</si>
  <si>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</si>
  <si>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</si>
  <si>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</si>
  <si>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</si>
  <si>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</si>
  <si>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</si>
  <si>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</si>
  <si>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</si>
  <si>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</si>
  <si>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</si>
  <si>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</si>
  <si>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</si>
  <si>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</si>
  <si>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</si>
  <si>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</si>
  <si>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</si>
  <si>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</si>
  <si>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</si>
  <si>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</si>
  <si>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</si>
  <si>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</si>
  <si>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</si>
  <si>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</si>
  <si>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</si>
  <si>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</si>
  <si>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</si>
  <si>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</si>
  <si>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</si>
  <si>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</si>
  <si>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</si>
  <si>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</si>
  <si>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</si>
  <si>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</si>
  <si>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</si>
  <si>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</si>
  <si>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</si>
  <si>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</si>
  <si>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</si>
  <si>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</si>
  <si>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</si>
  <si>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</si>
  <si>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</si>
  <si>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</si>
  <si>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</si>
  <si>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</si>
  <si>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</si>
  <si>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</si>
  <si>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</si>
  <si>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</si>
  <si>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</si>
  <si>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</si>
  <si>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</si>
  <si>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</si>
  <si>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</si>
  <si>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</si>
  <si>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</si>
  <si>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</si>
  <si>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</si>
  <si>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</si>
  <si>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</si>
  <si>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</si>
  <si>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</si>
  <si>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</si>
  <si>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</si>
  <si>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</si>
  <si>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</si>
  <si>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</si>
  <si>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</si>
  <si>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</si>
  <si>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</si>
  <si>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</si>
  <si>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</si>
  <si>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</si>
  <si>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</si>
  <si>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</si>
  <si>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</si>
  <si>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</si>
  <si>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</si>
  <si>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</si>
  <si>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</si>
  <si>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</si>
  <si>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</si>
  <si>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</si>
  <si>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</si>
  <si>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</si>
  <si>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</si>
  <si>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</si>
  <si>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</si>
  <si>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</si>
  <si>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</si>
  <si>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</si>
  <si>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</si>
  <si>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</si>
  <si>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</si>
  <si>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</si>
  <si>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</si>
  <si>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</si>
  <si>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</si>
  <si>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</si>
  <si>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</si>
  <si>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</si>
  <si>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</si>
  <si>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</si>
  <si>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</si>
  <si>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</si>
  <si>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</si>
  <si>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</si>
  <si>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</si>
  <si>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</si>
  <si>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</si>
  <si>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</si>
  <si>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</si>
  <si>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</si>
  <si>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</si>
  <si>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</si>
  <si>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</si>
  <si>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</si>
  <si>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</si>
  <si>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</si>
  <si>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</si>
  <si>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</si>
  <si>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</si>
  <si>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</si>
  <si>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</si>
  <si>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</si>
  <si>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</si>
  <si>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</si>
  <si>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</si>
  <si>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</si>
  <si>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</si>
  <si>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</si>
  <si>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</si>
  <si>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</si>
  <si>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</si>
  <si>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</si>
  <si>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</si>
  <si>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</si>
  <si>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</si>
  <si>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</si>
  <si>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</si>
  <si>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</si>
  <si>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</si>
  <si>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</si>
  <si>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</si>
  <si>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</si>
  <si>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</si>
  <si>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</si>
  <si>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</si>
  <si>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</si>
  <si>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</si>
  <si>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</si>
  <si>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</si>
  <si>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</si>
  <si>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</si>
  <si>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</si>
  <si>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</si>
  <si>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</si>
  <si>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</si>
  <si>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</si>
  <si>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</si>
  <si>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</si>
  <si>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</si>
  <si>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</si>
  <si>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</si>
  <si>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</si>
  <si>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</si>
  <si>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</si>
  <si>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</si>
  <si>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</si>
  <si>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</si>
  <si>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</si>
  <si>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</si>
  <si>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</si>
  <si>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</si>
  <si>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</si>
  <si>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</si>
  <si>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</si>
  <si>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</si>
  <si>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</si>
  <si>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</si>
  <si>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</si>
  <si>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</si>
  <si>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</si>
  <si>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</si>
  <si>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</si>
  <si>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</si>
  <si>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</si>
  <si>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</si>
  <si>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</si>
  <si>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</si>
  <si>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</si>
  <si>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</si>
  <si>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</si>
  <si>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</si>
  <si>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</si>
  <si>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</si>
  <si>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</si>
  <si>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</si>
  <si>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</si>
  <si>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</si>
  <si>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</si>
  <si>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</si>
  <si>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</si>
  <si>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</si>
  <si>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</si>
  <si>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</si>
  <si>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</si>
  <si>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</si>
  <si>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</si>
  <si>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</si>
  <si>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</si>
  <si>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</si>
  <si>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</si>
  <si>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</si>
  <si>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</si>
  <si>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</si>
  <si>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</si>
  <si>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</si>
  <si>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</si>
  <si>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</si>
  <si>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</si>
  <si>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</si>
  <si>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</si>
  <si>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</si>
  <si>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</si>
  <si>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</si>
  <si>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</si>
  <si>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</si>
  <si>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</si>
  <si>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</si>
  <si>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</si>
  <si>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</si>
  <si>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</si>
  <si>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</si>
  <si>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</si>
  <si>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</si>
  <si>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</si>
  <si>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</si>
  <si>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</si>
  <si>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</si>
  <si>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</si>
  <si>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</si>
  <si>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</si>
  <si>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</si>
  <si>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</si>
  <si>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</si>
  <si>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</si>
  <si>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</si>
  <si>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</si>
  <si>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</si>
  <si>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</si>
  <si>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</si>
  <si>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</si>
  <si>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</si>
  <si>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</si>
  <si>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</si>
  <si>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</si>
  <si>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</si>
  <si>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</si>
  <si>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</si>
  <si>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</si>
  <si>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</si>
  <si>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</si>
  <si>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</si>
  <si>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</si>
  <si>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</si>
  <si>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</si>
  <si>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</si>
  <si>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</si>
  <si>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</si>
  <si>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</si>
  <si>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</si>
  <si>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</si>
  <si>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</si>
  <si>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</si>
  <si>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</si>
  <si>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</si>
  <si>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</si>
  <si>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</si>
  <si>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</si>
  <si>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</si>
  <si>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</si>
  <si>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</si>
  <si>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</si>
  <si>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</si>
  <si>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</si>
  <si>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</si>
  <si>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</si>
  <si>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</si>
  <si>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</si>
  <si>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</si>
  <si>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</si>
  <si>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</si>
  <si>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</si>
  <si>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</si>
  <si>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</si>
  <si>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</si>
  <si>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</si>
  <si>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</si>
  <si>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</si>
  <si>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</si>
  <si>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</si>
  <si>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</si>
  <si>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</si>
  <si>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</si>
  <si>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</si>
  <si>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</si>
  <si>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</si>
  <si>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</si>
  <si>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</si>
  <si>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</si>
  <si>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</si>
  <si>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</si>
  <si>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</si>
  <si>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</si>
  <si>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</si>
  <si>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</si>
  <si>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</si>
  <si>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</si>
  <si>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</si>
  <si>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</si>
  <si>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</si>
  <si>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</si>
  <si>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</si>
  <si>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</si>
  <si>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</si>
  <si>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</si>
  <si>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</si>
  <si>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</si>
  <si>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</si>
  <si>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</si>
  <si>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</si>
  <si>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</si>
  <si>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</si>
  <si>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</si>
  <si>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</si>
  <si>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</si>
  <si>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</si>
  <si>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</si>
  <si>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</si>
  <si>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</si>
  <si>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</si>
  <si>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</si>
  <si>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</si>
  <si>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</si>
  <si>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</si>
  <si>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</si>
  <si>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</si>
  <si>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</si>
  <si>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</si>
  <si>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</si>
  <si>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</si>
  <si>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</si>
  <si>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</si>
  <si>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</si>
  <si>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</si>
  <si>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</si>
  <si>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</si>
  <si>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</si>
  <si>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</si>
  <si>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</si>
  <si>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</si>
  <si>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</si>
  <si>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</si>
  <si>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</si>
  <si>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</si>
  <si>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</si>
  <si>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</si>
  <si>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</si>
  <si>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</si>
  <si>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</si>
  <si>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</si>
  <si>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</si>
  <si>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</si>
  <si>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</si>
  <si>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</si>
  <si>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</si>
  <si>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</si>
  <si>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</si>
  <si>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</si>
  <si>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</si>
  <si>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</si>
  <si>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</si>
  <si>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</si>
  <si>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</si>
  <si>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</si>
  <si>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</si>
  <si>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</si>
  <si>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</si>
  <si>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</si>
  <si>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</si>
  <si>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</si>
  <si>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</si>
  <si>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</si>
  <si>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</si>
  <si>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</si>
  <si>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</si>
  <si>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</si>
  <si>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</si>
  <si>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</si>
  <si>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</si>
  <si>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</si>
  <si>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</si>
  <si>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</si>
  <si>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</si>
  <si>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</si>
  <si>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</si>
  <si>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</si>
  <si>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</si>
  <si>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</si>
  <si>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</si>
  <si>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</si>
  <si>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</si>
  <si>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</si>
  <si>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</si>
  <si>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</si>
  <si>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</si>
  <si>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</si>
  <si>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</si>
  <si>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</si>
  <si>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</si>
  <si>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</si>
  <si>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</si>
  <si>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</si>
  <si>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</si>
  <si>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</si>
  <si>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</si>
  <si>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</si>
  <si>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</si>
  <si>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</si>
  <si>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</si>
  <si>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</si>
  <si>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</si>
  <si>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</si>
  <si>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</si>
  <si>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</si>
  <si>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</si>
  <si>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</si>
  <si>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</si>
  <si>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</si>
  <si>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</si>
  <si>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</si>
  <si>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</si>
  <si>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</si>
  <si>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</si>
  <si>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</si>
  <si>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</si>
  <si>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</si>
  <si>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</si>
  <si>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</si>
  <si>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</si>
  <si>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</si>
  <si>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</si>
  <si>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</si>
  <si>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</si>
  <si>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</si>
  <si>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</si>
  <si>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</si>
  <si>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</si>
  <si>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</si>
  <si>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</si>
  <si>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</si>
  <si>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</si>
  <si>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</si>
  <si>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</si>
  <si>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</si>
  <si>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</si>
  <si>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</si>
  <si>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</si>
  <si>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</si>
  <si>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</si>
  <si>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</si>
  <si>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</si>
  <si>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</si>
  <si>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</si>
  <si>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</si>
  <si>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</si>
  <si>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</si>
  <si>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</si>
  <si>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</si>
  <si>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</si>
  <si>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</si>
  <si>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</si>
  <si>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</si>
  <si>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</si>
  <si>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</si>
  <si>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</si>
  <si>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</si>
  <si>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</si>
  <si>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</si>
  <si>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</si>
  <si>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</si>
  <si>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</si>
  <si>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</si>
  <si>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</si>
  <si>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</si>
  <si>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</si>
  <si>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</si>
  <si>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</si>
  <si>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</si>
  <si>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</si>
  <si>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</si>
  <si>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</si>
  <si>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</si>
  <si>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</si>
  <si>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</si>
  <si>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</si>
  <si>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</si>
  <si>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</si>
  <si>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</si>
  <si>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</si>
  <si>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</si>
  <si>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</si>
  <si>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</si>
  <si>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</si>
  <si>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</si>
  <si>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</si>
  <si>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</si>
  <si>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</si>
  <si>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</si>
  <si>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</si>
  <si>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</si>
  <si>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</si>
  <si>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</si>
  <si>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</si>
  <si>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</si>
  <si>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</si>
  <si>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</si>
  <si>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</si>
  <si>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</si>
  <si>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</si>
  <si>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</si>
  <si>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</si>
  <si>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</si>
  <si>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</si>
  <si>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</si>
  <si>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</si>
  <si>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</si>
  <si>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</si>
  <si>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</si>
  <si>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</si>
  <si>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</si>
  <si>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</si>
  <si>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</si>
  <si>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</si>
  <si>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</si>
  <si>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</si>
  <si>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</si>
  <si>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</si>
  <si>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</si>
  <si>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</si>
  <si>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</si>
  <si>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</si>
  <si>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</si>
  <si>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</si>
  <si>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</si>
  <si>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</si>
  <si>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</si>
  <si>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</si>
  <si>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</si>
  <si>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</si>
  <si>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</si>
  <si>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</si>
  <si>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</si>
  <si>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</si>
  <si>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</si>
  <si>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</si>
  <si>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</si>
  <si>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</si>
  <si>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</si>
  <si>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</si>
  <si>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</si>
  <si>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</si>
  <si>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</si>
  <si>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</si>
  <si>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</si>
  <si>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</si>
  <si>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</si>
  <si>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</si>
  <si>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</si>
  <si>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</si>
  <si>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</si>
  <si>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</si>
  <si>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</si>
  <si>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</si>
  <si>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</si>
  <si>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</si>
  <si>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</si>
  <si>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</si>
  <si>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</si>
  <si>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</si>
  <si>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</si>
  <si>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</si>
  <si>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</si>
  <si>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</si>
  <si>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</si>
  <si>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</si>
  <si>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</si>
  <si>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</si>
  <si>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</si>
  <si>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</si>
  <si>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</si>
  <si>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</si>
  <si>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</si>
  <si>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</si>
  <si>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</si>
  <si>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</si>
  <si>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</si>
  <si>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</si>
  <si>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</si>
  <si>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</si>
  <si>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</si>
  <si>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</si>
  <si>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</si>
  <si>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</si>
  <si>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</si>
  <si>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</si>
  <si>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</si>
  <si>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</si>
  <si>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</si>
  <si>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</si>
  <si>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</si>
  <si>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</si>
  <si>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</si>
  <si>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</si>
  <si>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</si>
  <si>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</si>
  <si>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</si>
  <si>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</si>
  <si>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</si>
  <si>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</si>
  <si>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</si>
  <si>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</si>
  <si>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</si>
  <si>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</si>
  <si>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</si>
  <si>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</si>
  <si>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</si>
  <si>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</si>
  <si>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</si>
  <si>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</si>
  <si>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</si>
  <si>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</si>
  <si>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</si>
  <si>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</si>
  <si>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</si>
  <si>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</si>
  <si>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</si>
  <si>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</si>
  <si>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</si>
  <si>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</si>
  <si>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</si>
  <si>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</si>
  <si>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</si>
  <si>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</si>
  <si>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</si>
  <si>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</si>
  <si>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</si>
  <si>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</si>
  <si>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</si>
  <si>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</si>
  <si>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</si>
  <si>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</si>
  <si>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</si>
  <si>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</si>
  <si>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</si>
  <si>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</si>
  <si>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</si>
  <si>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</si>
  <si>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</si>
  <si>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</si>
  <si>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</si>
  <si>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</si>
  <si>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</si>
  <si>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</si>
  <si>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</si>
  <si>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</si>
  <si>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</si>
  <si>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</si>
  <si>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</si>
  <si>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</si>
  <si>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</si>
  <si>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</si>
  <si>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</si>
  <si>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</si>
  <si>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</si>
  <si>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</si>
  <si>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</si>
  <si>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</si>
  <si>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</si>
  <si>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</si>
  <si>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</si>
  <si>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</si>
  <si>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</si>
  <si>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</si>
  <si>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</si>
  <si>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</si>
  <si>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</si>
  <si>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</si>
  <si>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</si>
  <si>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</si>
  <si>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</si>
  <si>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</si>
  <si>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</si>
  <si>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</si>
  <si>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</si>
  <si>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</si>
  <si>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</si>
  <si>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</si>
  <si>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</si>
  <si>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</si>
  <si>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</si>
  <si>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</si>
  <si>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</si>
  <si>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</si>
  <si>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</si>
  <si>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</si>
  <si>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</si>
  <si>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</si>
  <si>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</si>
  <si>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</si>
  <si>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</si>
  <si>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</si>
  <si>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</si>
  <si>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</si>
  <si>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</si>
  <si>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</si>
  <si>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</si>
  <si>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</si>
  <si>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</si>
  <si>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</si>
  <si>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</si>
  <si>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</si>
  <si>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</si>
  <si>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</si>
  <si>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</si>
  <si>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</si>
  <si>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</si>
  <si>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</si>
  <si>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</si>
  <si>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</si>
  <si>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</si>
  <si>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</si>
  <si>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</si>
  <si>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</si>
  <si>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</si>
  <si>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</si>
  <si>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</si>
  <si>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</si>
  <si>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</si>
  <si>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</si>
  <si>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</si>
  <si>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</si>
  <si>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</si>
  <si>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</si>
  <si>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</si>
  <si>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</si>
  <si>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</si>
  <si>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</si>
  <si>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</si>
  <si>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</si>
  <si>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</si>
  <si>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</si>
  <si>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</si>
  <si>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</si>
  <si>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</si>
  <si>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</si>
  <si>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</si>
  <si>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</si>
  <si>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</si>
  <si>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</si>
  <si>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</si>
  <si>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</si>
  <si>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</si>
  <si>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</si>
  <si>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</si>
  <si>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</si>
  <si>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</si>
  <si>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</si>
  <si>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</si>
  <si>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</si>
  <si>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</si>
  <si>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</si>
  <si>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</si>
  <si>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</si>
  <si>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</si>
  <si>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</si>
  <si>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</si>
  <si>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</si>
  <si>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</si>
  <si>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</si>
  <si>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</si>
  <si>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</si>
  <si>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</si>
  <si>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</si>
  <si>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</si>
  <si>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</si>
  <si>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</si>
  <si>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</si>
  <si>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</si>
  <si>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</si>
  <si>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</si>
  <si>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</si>
  <si>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</si>
  <si>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</si>
  <si>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</si>
  <si>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</si>
  <si>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</si>
  <si>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</si>
  <si>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</si>
  <si>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</si>
  <si>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</si>
  <si>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</si>
  <si>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</si>
  <si>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</si>
  <si>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</si>
  <si>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</si>
  <si>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</si>
  <si>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</si>
  <si>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</si>
  <si>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</si>
  <si>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</si>
  <si>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</si>
  <si>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</si>
  <si>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</si>
  <si>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</si>
  <si>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</si>
  <si>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</si>
  <si>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</si>
  <si>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</si>
  <si>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</si>
  <si>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</si>
  <si>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</si>
  <si>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</si>
  <si>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</si>
  <si>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</si>
  <si>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</si>
  <si>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</si>
  <si>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</si>
  <si>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</si>
  <si>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</si>
  <si>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</si>
  <si>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</si>
  <si>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</si>
  <si>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</si>
  <si>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</si>
  <si>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</si>
  <si>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</si>
  <si>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</si>
  <si>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</si>
  <si>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</si>
  <si>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</si>
  <si>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</si>
  <si>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</si>
  <si>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</si>
  <si>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</si>
  <si>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</si>
  <si>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</si>
  <si>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</si>
  <si>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</si>
  <si>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</si>
  <si>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</si>
  <si>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</si>
  <si>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</si>
  <si>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</si>
  <si>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</si>
  <si>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</si>
  <si>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</si>
  <si>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</si>
  <si>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</si>
  <si>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</si>
  <si>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</si>
  <si>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</si>
  <si>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</si>
  <si>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</si>
  <si>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</si>
  <si>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</si>
  <si>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</si>
  <si>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</si>
  <si>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</si>
  <si>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</si>
  <si>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</si>
  <si>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</si>
  <si>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</si>
  <si>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</si>
  <si>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</si>
  <si>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</si>
  <si>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</si>
  <si>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</si>
  <si>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</si>
  <si>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</si>
  <si>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</si>
  <si>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</si>
  <si>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</si>
  <si>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</si>
  <si>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</si>
  <si>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</si>
  <si>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</si>
  <si>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</si>
  <si>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</si>
  <si>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</si>
  <si>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</si>
  <si>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</si>
  <si>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</si>
  <si>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</si>
  <si>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</si>
  <si>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</si>
  <si>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</si>
  <si>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</si>
  <si>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</si>
  <si>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</si>
  <si>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</si>
  <si>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</si>
  <si>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</si>
  <si>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</si>
  <si>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</si>
  <si>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</si>
  <si>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</si>
  <si>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</si>
  <si>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</si>
  <si>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</si>
  <si>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</si>
  <si>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</si>
  <si>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</si>
  <si>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</si>
  <si>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</si>
  <si>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</si>
  <si>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</si>
  <si>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</si>
  <si>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</si>
  <si>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</si>
  <si>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</si>
  <si>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</si>
  <si>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</si>
  <si>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</si>
  <si>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</si>
  <si>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</si>
  <si>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</si>
  <si>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</si>
  <si>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</si>
  <si>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</si>
  <si>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</si>
  <si>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</si>
  <si>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</si>
  <si>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</si>
  <si>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</si>
  <si>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</si>
  <si>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</si>
  <si>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</si>
  <si>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</si>
  <si>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</si>
  <si>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</si>
  <si>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</si>
  <si>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</si>
  <si>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</si>
  <si>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</si>
  <si>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</si>
  <si>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</si>
  <si>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</si>
  <si>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</si>
  <si>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</si>
  <si>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</si>
  <si>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</si>
  <si>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</si>
  <si>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</si>
  <si>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</si>
  <si>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</si>
  <si>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</si>
  <si>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</si>
  <si>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</si>
  <si>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</si>
  <si>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</si>
  <si>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</si>
  <si>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</si>
  <si>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</si>
  <si>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</si>
  <si>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</si>
  <si>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</si>
  <si>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</si>
  <si>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</si>
  <si>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</si>
  <si>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</si>
  <si>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</si>
  <si>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</si>
  <si>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</si>
  <si>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</si>
  <si>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</si>
  <si>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</si>
  <si>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</si>
  <si>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</si>
  <si>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</si>
  <si>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</si>
  <si>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</si>
  <si>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</si>
  <si>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</si>
  <si>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</si>
  <si>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</si>
  <si>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</si>
  <si>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</si>
  <si>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</si>
  <si>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</si>
  <si>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</si>
  <si>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</si>
  <si>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</si>
  <si>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</si>
  <si>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</si>
  <si>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</si>
  <si>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</si>
  <si>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</si>
  <si>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</si>
  <si>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</si>
  <si>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</si>
  <si>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</si>
  <si>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</si>
  <si>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</si>
  <si>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</si>
  <si>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</si>
  <si>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</si>
  <si>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</si>
  <si>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</si>
  <si>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</si>
  <si>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</si>
  <si>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</si>
  <si>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</si>
  <si>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</si>
  <si>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</si>
  <si>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</si>
  <si>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</si>
  <si>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</si>
  <si>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</si>
  <si>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</si>
  <si>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</si>
  <si>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</si>
  <si>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</si>
  <si>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</si>
  <si>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</si>
  <si>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</si>
  <si>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</si>
  <si>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</si>
  <si>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</si>
  <si>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</si>
  <si>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</si>
  <si>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</si>
  <si>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</si>
  <si>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</si>
  <si>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</si>
  <si>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</si>
  <si>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</si>
  <si>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</si>
  <si>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</si>
  <si>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</si>
  <si>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</si>
  <si>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</si>
  <si>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</si>
  <si>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</si>
  <si>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</si>
  <si>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</si>
  <si>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</si>
  <si>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</si>
  <si>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</si>
  <si>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</si>
  <si>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</si>
  <si>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</si>
  <si>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</si>
  <si>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</si>
  <si>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</si>
  <si>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</si>
  <si>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</si>
  <si>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</si>
  <si>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</si>
  <si>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</si>
  <si>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</si>
  <si>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</si>
  <si>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</si>
  <si>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</si>
  <si>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</si>
  <si>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</si>
  <si>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</si>
  <si>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</si>
  <si>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</si>
  <si>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</si>
  <si>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</si>
  <si>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</si>
  <si>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</si>
  <si>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</si>
  <si>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</si>
  <si>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</si>
  <si>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</si>
  <si>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</si>
  <si>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</si>
  <si>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</si>
  <si>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</si>
  <si>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</si>
  <si>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</si>
  <si>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</si>
  <si>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</si>
  <si>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</si>
  <si>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</si>
  <si>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</si>
  <si>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</si>
  <si>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</si>
  <si>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</si>
  <si>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</si>
  <si>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</si>
  <si>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</si>
  <si>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</si>
  <si>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</si>
  <si>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</si>
  <si>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</si>
  <si>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</si>
  <si>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</si>
  <si>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</si>
  <si>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</si>
  <si>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</si>
  <si>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</si>
  <si>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</si>
  <si>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</si>
  <si>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</si>
  <si>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</si>
  <si>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</si>
  <si>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</si>
  <si>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</si>
  <si>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</si>
  <si>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</si>
  <si>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</si>
  <si>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</si>
  <si>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</si>
  <si>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</si>
  <si>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</si>
  <si>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</si>
  <si>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</si>
  <si>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</si>
  <si>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</si>
  <si>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</si>
  <si>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</si>
  <si>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</si>
  <si>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</si>
  <si>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</si>
  <si>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</si>
  <si>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</si>
  <si>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</si>
  <si>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</si>
  <si>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</si>
  <si>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</si>
  <si>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</si>
  <si>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</si>
  <si>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</si>
  <si>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</si>
  <si>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</si>
  <si>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</si>
  <si>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</si>
  <si>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</si>
  <si>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</si>
  <si>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</si>
  <si>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</si>
  <si>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</si>
  <si>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</si>
  <si>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</si>
  <si>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</si>
  <si>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</si>
  <si>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</si>
  <si>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</si>
  <si>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</si>
  <si>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</si>
  <si>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</si>
  <si>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</si>
  <si>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</si>
  <si>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</si>
  <si>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</si>
  <si>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</si>
  <si>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</si>
  <si>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</si>
  <si>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</si>
  <si>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</si>
  <si>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</si>
  <si>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</si>
  <si>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</si>
  <si>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</si>
  <si>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</si>
  <si>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</si>
  <si>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</si>
  <si>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</si>
  <si>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</si>
  <si>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</si>
  <si>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</si>
  <si>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</si>
  <si>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</si>
  <si>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</si>
  <si>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</si>
  <si>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</si>
  <si>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</si>
  <si>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</si>
  <si>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</si>
  <si>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</si>
  <si>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</si>
  <si>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</si>
  <si>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</si>
  <si>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</si>
  <si>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</si>
  <si>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</si>
  <si>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</si>
  <si>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</si>
  <si>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</si>
  <si>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</si>
  <si>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</si>
  <si>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</si>
  <si>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BARCLAYS/ZERO DEBT 20290731 GTD</t>
  </si>
  <si>
    <t>BARC GSSP EU BP SE0029277524</t>
  </si>
  <si>
    <t>SEK 9,180,000 Notes 07-2029</t>
  </si>
  <si>
    <t>SE0029277524</t>
  </si>
  <si>
    <t xml:space="preserve">DSMYVI     </t>
  </si>
  <si>
    <t>https://derivatives.cib.barclays/GB/1/en/document-repository.app?isin=SE0029277524</t>
  </si>
  <si>
    <t>CSI 2000 SH932000 Index</t>
  </si>
  <si>
    <t>BARC_GSSP_EU_BP_SE0029277524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</si>
</sst>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277524"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V7" activePane="bottomRight" state="frozen"/>
      <selection pane="topRight" activeCell="E1" sqref="E1"/>
      <selection pane="bottomLeft" activeCell="A7" sqref="A7"/>
      <selection pane="bottomRight" activeCell="Z8" sqref="Z8"/>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6707</v>
      </c>
      <c r="E2" s="56">
        <v>10000</v>
      </c>
      <c r="F2" s="56" t="s">
        <v>34</v>
      </c>
      <c r="G2" s="55" t="s">
        <v>222</v>
      </c>
      <c r="H2" s="3">
        <v>46234</v>
      </c>
      <c r="I2" s="55" t="s">
        <v>7761</v>
      </c>
      <c r="J2" s="73" t="str">
        <f>IF(C2="-","",VLOOKUP(C2,BondIssuerTable,2,0))</f>
        <v>BARBA</v>
      </c>
      <c r="K2" s="73" t="str">
        <f>IF(D2="-","",VLOOKUP(D2,BondIssuingAgentsTable,2,0))</f>
        <v>SIF</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75" customHeight="1">
      <c r="A7" s="267" t="s">
        <v>7763</v>
      </c>
      <c r="B7" s="55" t="s">
        <v>7764</v>
      </c>
      <c r="C7" s="55">
        <v>391375</v>
      </c>
      <c r="D7" s="286" t="s">
        <v>7765</v>
      </c>
      <c r="E7" s="294" t="s">
        <v>7762</v>
      </c>
      <c r="F7" s="294" t="s">
        <v>7766</v>
      </c>
      <c r="G7" s="57">
        <v>106.25</v>
      </c>
      <c r="H7" s="57" t="s">
        <v>1310</v>
      </c>
      <c r="I7" s="287">
        <v>9180000</v>
      </c>
      <c r="J7" s="57"/>
      <c r="K7" s="3">
        <v>46234</v>
      </c>
      <c r="L7" s="58">
        <v>47330</v>
      </c>
      <c r="M7" s="58">
        <v>47316</v>
      </c>
      <c r="N7" s="196">
        <v>1130</v>
      </c>
      <c r="O7" s="196" t="s">
        <v>2994</v>
      </c>
      <c r="P7" s="196"/>
      <c r="Q7" s="305" t="s">
        <v>7767</v>
      </c>
      <c r="R7" s="55"/>
      <c r="S7" s="285"/>
      <c r="T7" s="285"/>
      <c r="U7" s="55"/>
      <c r="V7" s="4"/>
      <c r="W7" s="4"/>
      <c r="X7" s="4"/>
      <c r="Y7" s="197" t="str">
        <f t="shared" ref="Y7:Y37" si="0">IF(N7="-","",VLOOKUP(N7,EUSIPA_Table,2,0))</f>
        <v>Capital Protection with Knock-Out</v>
      </c>
      <c r="Z7" s="60" t="s">
        <v>7769</v>
      </c>
      <c r="AA7" s="306" t="s">
        <v>7768</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F7:AF105 AD7:AD105 AB7:AB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Daiva Skačkauskaitė</cp:lastModifiedBy>
  <cp:lastPrinted>2022-05-31T10:22:03Z</cp:lastPrinted>
  <dcterms:created xsi:type="dcterms:W3CDTF">2010-06-11T13:43:43Z</dcterms:created>
  <dcterms:modified xsi:type="dcterms:W3CDTF">2026-07-30T12:25:35Z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