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votech-my.sharepoint.com/personal/heimir_thorsteinsson_alvotech_com/Documents/Data/Alvotech/Closing data 2023/Q2 2023/Financials/"/>
    </mc:Choice>
  </mc:AlternateContent>
  <xr:revisionPtr revIDLastSave="0" documentId="8_{353326E0-CDBA-4F0D-9E2E-1F85AFF9BB57}" xr6:coauthVersionLast="47" xr6:coauthVersionMax="47" xr10:uidLastSave="{00000000-0000-0000-0000-000000000000}"/>
  <bookViews>
    <workbookView xWindow="-120" yWindow="-120" windowWidth="29040" windowHeight="15840" xr2:uid="{8AC83A57-BE89-4943-A297-2BB451CDC543}"/>
  </bookViews>
  <sheets>
    <sheet name="Financial Statements 1" sheetId="1" r:id="rId1"/>
  </sheets>
  <definedNames>
    <definedName name="_Sort" localSheetId="0" hidden="1">'Financial Statements 1'!$44:$2906</definedName>
    <definedName name="a">#REF!</definedName>
    <definedName name="ar_1">#REF!</definedName>
    <definedName name="ar0">#REF!</definedName>
    <definedName name="AS2DocOpenMode" hidden="1">"AS2DocumentEdit"</definedName>
    <definedName name="AS2HasNoAutoHeaderFooter" localSheetId="0" hidden="1">" "</definedName>
    <definedName name="b">#REF!</definedName>
    <definedName name="d" hidden="1">{#N/A,#N/A,FALSE,"Aging Summary";#N/A,#N/A,FALSE,"Ratio Analysis";#N/A,#N/A,FALSE,"Test 120 Day Accts";#N/A,#N/A,FALSE,"Tickmarks"}</definedName>
    <definedName name="EPMWorkbookOptions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2" hidden="1">"73ImntHK7EFLONWYoC7fE37y7nXi63fxHS3iv392AQAA"</definedName>
    <definedName name="extra">#REF!</definedName>
    <definedName name="hagn" localSheetId="0">'Financial Statements 1'!$F$28</definedName>
    <definedName name="hagn1" localSheetId="0">'Financial Statements 1'!$H$28</definedName>
    <definedName name="hagn2" localSheetId="0">'Financial Statements 1'!#REF!</definedName>
    <definedName name="ldags">#REF!</definedName>
    <definedName name="_xlnm.Print_Area" localSheetId="0">'Financial Statements 1'!$A$1:$H$213</definedName>
    <definedName name="TextRefCopyRangeCount" hidden="1">2</definedName>
    <definedName name="udags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1" l="1"/>
  <c r="F104" i="1"/>
  <c r="H202" i="1"/>
  <c r="H188" i="1"/>
  <c r="H165" i="1"/>
  <c r="H175" i="1" s="1"/>
  <c r="H180" i="1" s="1"/>
  <c r="H126" i="1"/>
  <c r="F126" i="1"/>
  <c r="H115" i="1"/>
  <c r="F115" i="1"/>
  <c r="H69" i="1"/>
  <c r="F69" i="1"/>
  <c r="H59" i="1"/>
  <c r="F59" i="1"/>
  <c r="H23" i="1"/>
  <c r="F23" i="1"/>
  <c r="H16" i="1"/>
  <c r="F16" i="1"/>
  <c r="H127" i="1" l="1"/>
  <c r="H129" i="1" s="1"/>
  <c r="F127" i="1"/>
  <c r="H203" i="1"/>
  <c r="H207" i="1" s="1"/>
  <c r="F202" i="1"/>
  <c r="F188" i="1"/>
  <c r="H71" i="1"/>
  <c r="H25" i="1"/>
  <c r="H28" i="1" s="1"/>
  <c r="H33" i="1" s="1"/>
  <c r="F25" i="1"/>
  <c r="F71" i="1"/>
  <c r="F129" i="1" l="1"/>
  <c r="F28" i="1"/>
  <c r="F33" i="1" l="1"/>
  <c r="F165" i="1"/>
  <c r="F175" i="1" l="1"/>
  <c r="F180" i="1" l="1"/>
  <c r="F203" i="1" l="1"/>
  <c r="F207" i="1" s="1"/>
</calcChain>
</file>

<file path=xl/sharedStrings.xml><?xml version="1.0" encoding="utf-8"?>
<sst xmlns="http://schemas.openxmlformats.org/spreadsheetml/2006/main" count="137" uniqueCount="121">
  <si>
    <t>Unaudited Condensed Consolidated Interim Statements of Profit or Loss and Other Comprehensive Income or Loss</t>
  </si>
  <si>
    <t>Six months ended 
30 June 
2023</t>
  </si>
  <si>
    <t>Six months ended 
30 June 
2022</t>
  </si>
  <si>
    <t>USD in thousands, except for per share amounts</t>
  </si>
  <si>
    <t>Product revenue</t>
  </si>
  <si>
    <t>License and other revenue</t>
  </si>
  <si>
    <t>Other income</t>
  </si>
  <si>
    <t>Cost of product revenue</t>
  </si>
  <si>
    <t>Research and development expenses</t>
  </si>
  <si>
    <t>General and administrative expenses</t>
  </si>
  <si>
    <t>Depreciation and amortization</t>
  </si>
  <si>
    <t>Operating loss</t>
  </si>
  <si>
    <t>Share of net loss of joint venture</t>
  </si>
  <si>
    <t>Finance income</t>
  </si>
  <si>
    <t>Finance costs</t>
  </si>
  <si>
    <t>Exchange rate difference</t>
  </si>
  <si>
    <t>Non-operating profit</t>
  </si>
  <si>
    <t>Loss before taxes</t>
  </si>
  <si>
    <t>Income tax benefit</t>
  </si>
  <si>
    <t>Loss for the period</t>
  </si>
  <si>
    <t>Other comprehensive loss</t>
  </si>
  <si>
    <t>Item that will be reclassified to profit or loss in subsequent periods:</t>
  </si>
  <si>
    <t>Exchange rate differences on translation of foreign operations</t>
  </si>
  <si>
    <t>Total comprehensive loss</t>
  </si>
  <si>
    <t>Loss per share</t>
  </si>
  <si>
    <t>Basic and diluted loss for the period per share</t>
  </si>
  <si>
    <t>Unaudited Condensed Consolidated Interim Statements of Financial Position</t>
  </si>
  <si>
    <t>USD in thousands</t>
  </si>
  <si>
    <t>30 June
2023</t>
  </si>
  <si>
    <t>31 December
2022</t>
  </si>
  <si>
    <t>Non-current assets</t>
  </si>
  <si>
    <t>Property, plant and equipment</t>
  </si>
  <si>
    <t>Right-of-use assets</t>
  </si>
  <si>
    <t>Goodwill</t>
  </si>
  <si>
    <t>Other intangible assets</t>
  </si>
  <si>
    <t>Contract assets</t>
  </si>
  <si>
    <t>Investment in joint venture</t>
  </si>
  <si>
    <t>Other long-term assets</t>
  </si>
  <si>
    <t>Restricted cash</t>
  </si>
  <si>
    <t>Deferred tax assets</t>
  </si>
  <si>
    <t>Total non-current assets</t>
  </si>
  <si>
    <t>Current assets</t>
  </si>
  <si>
    <t>Inventories</t>
  </si>
  <si>
    <t>Trade receivables</t>
  </si>
  <si>
    <t>Other current assets</t>
  </si>
  <si>
    <t>Receivables from related parties</t>
  </si>
  <si>
    <t>Cash and cash equivalents</t>
  </si>
  <si>
    <t>Total current assets</t>
  </si>
  <si>
    <t>Total assets</t>
  </si>
  <si>
    <t>The accompanying notes are an integral part of these consolidated financial statements.</t>
  </si>
  <si>
    <t xml:space="preserve">                                                                                           </t>
  </si>
  <si>
    <t>Equity</t>
  </si>
  <si>
    <t>Share capital</t>
  </si>
  <si>
    <t>Share premium</t>
  </si>
  <si>
    <t>Other reserves</t>
  </si>
  <si>
    <t>Translation reserve</t>
  </si>
  <si>
    <t>Accumulated deficit</t>
  </si>
  <si>
    <t>Total equity</t>
  </si>
  <si>
    <t>Non-current liabilities</t>
  </si>
  <si>
    <t>Borrowings</t>
  </si>
  <si>
    <t>Derivative financial liabilities</t>
  </si>
  <si>
    <t>Other long-term liability to related party</t>
  </si>
  <si>
    <t>Lease liabilities</t>
  </si>
  <si>
    <t>Long-term incentive plan</t>
  </si>
  <si>
    <t>Contract liabilities</t>
  </si>
  <si>
    <t>Deferred tax liability</t>
  </si>
  <si>
    <t>Total non-current liabilities</t>
  </si>
  <si>
    <t>Current liabilities</t>
  </si>
  <si>
    <t>Trade and other payables</t>
  </si>
  <si>
    <t>Current maturities of borrowings</t>
  </si>
  <si>
    <t>Liabilities to related parties</t>
  </si>
  <si>
    <t>Taxes payable</t>
  </si>
  <si>
    <t>Other current liabilities</t>
  </si>
  <si>
    <t>Total current liabilities</t>
  </si>
  <si>
    <t>Total liabilities</t>
  </si>
  <si>
    <t>Total equity and liabilities</t>
  </si>
  <si>
    <t>Unaudited Condensed Consolidated Interim Statements of Cash Flows</t>
  </si>
  <si>
    <t>Cash flows from operating activities</t>
  </si>
  <si>
    <t>Adjustments for non-cash items:</t>
  </si>
  <si>
    <t>Gain on extinguishment of SARs liability</t>
  </si>
  <si>
    <t>Share listing expense</t>
  </si>
  <si>
    <t>Share-based payment expense</t>
  </si>
  <si>
    <t>Loss on disposal of property, plant and equipment</t>
  </si>
  <si>
    <t>Change in allowance for receivables</t>
  </si>
  <si>
    <t>Operating cash flow before movement in working capital</t>
  </si>
  <si>
    <t>(Increase) in inventories</t>
  </si>
  <si>
    <t>Decrease in trade receivables</t>
  </si>
  <si>
    <t>Increase / (decrease) in liabilities with related parties</t>
  </si>
  <si>
    <t>(Increase) / decrease in contract assets</t>
  </si>
  <si>
    <t>(Increase) / decrease in other assets</t>
  </si>
  <si>
    <t>Increase / (decrease) in trade and other payables</t>
  </si>
  <si>
    <t>Increase / (decrease) in contract liabilities</t>
  </si>
  <si>
    <t>Increase / (decrease) in other liabilities</t>
  </si>
  <si>
    <t>Cash used in operations</t>
  </si>
  <si>
    <t>Interest received</t>
  </si>
  <si>
    <t>Interest paid</t>
  </si>
  <si>
    <t>Income tax paid</t>
  </si>
  <si>
    <t>Net cash used in operating activities</t>
  </si>
  <si>
    <t>Cash flows from investing activities</t>
  </si>
  <si>
    <t>Acquisition of property, plant and equipment</t>
  </si>
  <si>
    <t>Disposal of property, plant and equipment</t>
  </si>
  <si>
    <t>Acquisition of intangible assets</t>
  </si>
  <si>
    <t>Restricted cash in connection with the amended bond agreement</t>
  </si>
  <si>
    <t>Net cash used in investing activities</t>
  </si>
  <si>
    <t>Cash flows from financing activities</t>
  </si>
  <si>
    <t>Repayments of borrowings</t>
  </si>
  <si>
    <t>Repayments of principal portion of lease liabilities</t>
  </si>
  <si>
    <t>Proceeds from new borrowings</t>
  </si>
  <si>
    <t>Gross proceeds from the private placement equity offering fee</t>
  </si>
  <si>
    <t>Gross private placement equity offering fee paid</t>
  </si>
  <si>
    <t>Proceeds from warrants</t>
  </si>
  <si>
    <t>Gross proceeds from the PIPE Financing</t>
  </si>
  <si>
    <t>Gross PIPE Financing fees paid</t>
  </si>
  <si>
    <t>Proceeds from the Capital Reorganization</t>
  </si>
  <si>
    <t>Proceeds from loans from related parties</t>
  </si>
  <si>
    <t xml:space="preserve">Net cash generated from financing activities </t>
  </si>
  <si>
    <t>(Decrease) increase in cash and cash equivalents</t>
  </si>
  <si>
    <t>Cash and cash equivalents at the beginning of the period</t>
  </si>
  <si>
    <t>Effect of movements in exchange rates on cash held</t>
  </si>
  <si>
    <t>Cash and cash equivalents at the end of the period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</si>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</sst>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\ ;[Red]\(#,##0\)"/>
    <numFmt numFmtId="165" formatCode="@\ *."/>
    <numFmt numFmtId="166" formatCode="#,##0\ ;\(#,##0\)"/>
    <numFmt numFmtId="170" formatCode="#,###\-\ ;\(#,###\-\)"/>
    <numFmt numFmtId="171" formatCode="#,##0.00\ ;\(#,##0.00\)"/>
    <numFmt numFmtId="172" formatCode="_-* #,##0\ _I_S_K_-;\-* #,##0\ _I_S_K_-;_-* &quot;-&quot;\ _I_S_K_-;_-@_-"/>
    <numFmt numFmtId="174" formatCode="#.##0;\(#.##0\)"/>
    <numFmt numFmtId="176" formatCode="#.##0\ ;[Red]\(#.##0\)"/>
    <numFmt numFmtId="178" formatCode="#,##0.00\ ;[Red]\(#,##0.00\)"/>
  </numFmts>
  <fonts count="21" x14ac:knownFonts="1">
    <font>
      <sz val="10"/>
      <name val="Tms Rmn"/>
    </font>
    <font>
      <sz val="11"/>
      <color theme="1"/>
      <name val="Calibri"/>
      <family val="2"/>
      <scheme val="minor"/>
    </font>
    <font>
      <sz val="10"/>
      <name val="Tms Rmn"/>
    </font>
    <font>
      <sz val="16"/>
      <name val="Garamond"/>
      <family val="1"/>
    </font>
    <font>
      <b/>
      <sz val="16"/>
      <name val="Trebuchet MS"/>
      <family val="2"/>
    </font>
    <font>
      <b/>
      <sz val="10"/>
      <name val="Trebuchet MS"/>
      <family val="2"/>
    </font>
    <font>
      <sz val="11"/>
      <name val="Garamond"/>
      <family val="1"/>
    </font>
    <font>
      <b/>
      <u/>
      <sz val="11"/>
      <name val="Garamond"/>
      <family val="1"/>
    </font>
    <font>
      <i/>
      <sz val="11"/>
      <name val="Garamond"/>
      <family val="1"/>
    </font>
    <font>
      <i/>
      <sz val="10"/>
      <name val="Garamond"/>
      <family val="1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Garamond"/>
      <family val="1"/>
    </font>
    <font>
      <sz val="11"/>
      <color indexed="12"/>
      <name val="Garamond"/>
      <family val="1"/>
    </font>
    <font>
      <sz val="10"/>
      <name val="Trebuchet MS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Garamond"/>
      <family val="1"/>
    </font>
    <font>
      <i/>
      <sz val="9"/>
      <name val="Garamond"/>
      <family val="1"/>
    </font>
    <font>
      <sz val="9"/>
      <name val="Garamond"/>
      <family val="1"/>
    </font>
    <font>
      <sz val="8.5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15" fillId="0" borderId="0" applyFont="0" applyFill="0" applyBorder="0" applyAlignment="0" applyProtection="0"/>
    <xf numFmtId="164" fontId="2" fillId="0" borderId="0"/>
    <xf numFmtId="43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14" fontId="3" fillId="0" borderId="0" xfId="2" applyNumberFormat="1" applyFont="1" applyAlignment="1">
      <alignment horizontal="left" wrapText="1"/>
    </xf>
    <xf numFmtId="14" fontId="3" fillId="0" borderId="0" xfId="2" applyNumberFormat="1" applyFont="1" applyAlignment="1">
      <alignment horizontal="left"/>
    </xf>
    <xf numFmtId="164" fontId="4" fillId="0" borderId="0" xfId="2" applyFont="1" applyAlignment="1">
      <alignment horizontal="justify"/>
    </xf>
    <xf numFmtId="164" fontId="4" fillId="0" borderId="0" xfId="2" applyFont="1"/>
    <xf numFmtId="0" fontId="6" fillId="0" borderId="1" xfId="0" applyFont="1" applyBorder="1"/>
    <xf numFmtId="164" fontId="6" fillId="0" borderId="0" xfId="2" applyFont="1"/>
    <xf numFmtId="164" fontId="6" fillId="0" borderId="0" xfId="2" applyFont="1" applyAlignment="1">
      <alignment horizontal="center"/>
    </xf>
    <xf numFmtId="1" fontId="5" fillId="0" borderId="0" xfId="2" quotePrefix="1" applyNumberFormat="1" applyFont="1" applyAlignment="1">
      <alignment horizontal="center" wrapText="1"/>
    </xf>
    <xf numFmtId="164" fontId="8" fillId="0" borderId="0" xfId="2" applyFont="1"/>
    <xf numFmtId="164" fontId="5" fillId="0" borderId="0" xfId="2" applyFont="1" applyProtection="1">
      <protection locked="0"/>
    </xf>
    <xf numFmtId="164" fontId="6" fillId="0" borderId="0" xfId="2" applyFont="1" applyAlignment="1">
      <alignment wrapText="1"/>
    </xf>
    <xf numFmtId="164" fontId="9" fillId="0" borderId="0" xfId="2" applyFont="1"/>
    <xf numFmtId="164" fontId="10" fillId="0" borderId="0" xfId="2" applyFont="1" applyAlignment="1">
      <alignment horizontal="right"/>
    </xf>
    <xf numFmtId="164" fontId="10" fillId="0" borderId="0" xfId="2" applyFont="1"/>
    <xf numFmtId="164" fontId="5" fillId="0" borderId="0" xfId="2" applyFont="1"/>
    <xf numFmtId="164" fontId="5" fillId="0" borderId="0" xfId="2" applyFont="1" applyAlignment="1">
      <alignment horizontal="right"/>
    </xf>
    <xf numFmtId="0" fontId="11" fillId="0" borderId="0" xfId="2" applyNumberFormat="1" applyFont="1" applyAlignment="1">
      <alignment wrapText="1"/>
    </xf>
    <xf numFmtId="164" fontId="12" fillId="0" borderId="0" xfId="2" applyFont="1" applyAlignment="1" applyProtection="1">
      <alignment horizontal="left"/>
      <protection locked="0"/>
    </xf>
    <xf numFmtId="164" fontId="12" fillId="0" borderId="0" xfId="2" applyFont="1" applyAlignment="1" applyProtection="1">
      <alignment horizontal="center"/>
      <protection locked="0"/>
    </xf>
    <xf numFmtId="0" fontId="12" fillId="0" borderId="0" xfId="2" applyNumberFormat="1" applyFont="1"/>
    <xf numFmtId="49" fontId="12" fillId="0" borderId="0" xfId="2" applyNumberFormat="1" applyFont="1" applyAlignment="1">
      <alignment horizontal="center"/>
    </xf>
    <xf numFmtId="164" fontId="6" fillId="0" borderId="0" xfId="2" applyFont="1" applyProtection="1"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0" fontId="6" fillId="0" borderId="0" xfId="2" applyNumberFormat="1" applyFont="1" applyAlignment="1">
      <alignment horizontal="center"/>
    </xf>
    <xf numFmtId="166" fontId="6" fillId="0" borderId="0" xfId="2" applyNumberFormat="1" applyFont="1" applyProtection="1">
      <protection locked="0"/>
    </xf>
    <xf numFmtId="166" fontId="6" fillId="2" borderId="0" xfId="2" applyNumberFormat="1" applyFont="1" applyFill="1" applyProtection="1">
      <protection locked="0"/>
    </xf>
    <xf numFmtId="16" fontId="6" fillId="0" borderId="0" xfId="2" quotePrefix="1" applyNumberFormat="1" applyFont="1" applyAlignment="1">
      <alignment horizontal="center"/>
    </xf>
    <xf numFmtId="165" fontId="6" fillId="0" borderId="0" xfId="2" applyNumberFormat="1" applyFont="1" applyProtection="1">
      <protection locked="0"/>
    </xf>
    <xf numFmtId="0" fontId="6" fillId="0" borderId="0" xfId="2" applyNumberFormat="1" applyFont="1" applyAlignment="1" applyProtection="1">
      <alignment horizontal="center"/>
      <protection locked="0"/>
    </xf>
    <xf numFmtId="165" fontId="6" fillId="0" borderId="0" xfId="2" applyNumberFormat="1" applyFont="1" applyAlignment="1" applyProtection="1">
      <alignment horizontal="centerContinuous"/>
      <protection locked="0"/>
    </xf>
    <xf numFmtId="166" fontId="13" fillId="0" borderId="0" xfId="2" applyNumberFormat="1" applyFont="1" applyProtection="1">
      <protection locked="0"/>
    </xf>
    <xf numFmtId="166" fontId="13" fillId="0" borderId="1" xfId="2" applyNumberFormat="1" applyFont="1" applyBorder="1" applyProtection="1">
      <protection locked="0"/>
    </xf>
    <xf numFmtId="0" fontId="5" fillId="0" borderId="0" xfId="2" applyNumberFormat="1" applyFont="1" applyAlignment="1" applyProtection="1">
      <alignment horizontal="left"/>
      <protection locked="0"/>
    </xf>
    <xf numFmtId="166" fontId="13" fillId="2" borderId="0" xfId="2" applyNumberFormat="1" applyFont="1" applyFill="1" applyProtection="1">
      <protection locked="0"/>
    </xf>
    <xf numFmtId="170" fontId="17" fillId="0" borderId="0" xfId="3" applyNumberFormat="1" applyFont="1" applyFill="1" applyBorder="1" applyAlignment="1">
      <alignment horizontal="right"/>
    </xf>
    <xf numFmtId="166" fontId="6" fillId="0" borderId="1" xfId="2" applyNumberFormat="1" applyFont="1" applyBorder="1" applyProtection="1">
      <protection locked="0"/>
    </xf>
    <xf numFmtId="0" fontId="6" fillId="0" borderId="0" xfId="0" applyFont="1"/>
    <xf numFmtId="165" fontId="12" fillId="0" borderId="0" xfId="2" applyNumberFormat="1" applyFont="1" applyAlignment="1" applyProtection="1">
      <alignment horizontal="centerContinuous"/>
      <protection locked="0"/>
    </xf>
    <xf numFmtId="166" fontId="6" fillId="0" borderId="2" xfId="2" applyNumberFormat="1" applyFont="1" applyBorder="1" applyProtection="1">
      <protection locked="0"/>
    </xf>
    <xf numFmtId="166" fontId="6" fillId="0" borderId="3" xfId="2" applyNumberFormat="1" applyFont="1" applyBorder="1" applyProtection="1">
      <protection locked="0"/>
    </xf>
    <xf numFmtId="0" fontId="8" fillId="0" borderId="0" xfId="2" applyNumberFormat="1" applyFont="1" applyAlignment="1" applyProtection="1">
      <alignment horizontal="left"/>
      <protection locked="0"/>
    </xf>
    <xf numFmtId="171" fontId="6" fillId="0" borderId="1" xfId="2" applyNumberFormat="1" applyFont="1" applyBorder="1" applyAlignment="1" applyProtection="1">
      <alignment horizontal="right"/>
      <protection locked="0"/>
    </xf>
    <xf numFmtId="0" fontId="18" fillId="0" borderId="0" xfId="0" applyFont="1" applyAlignment="1">
      <alignment horizontal="center" vertical="center"/>
    </xf>
    <xf numFmtId="0" fontId="18" fillId="0" borderId="0" xfId="2" applyNumberFormat="1" applyFont="1" applyAlignment="1" applyProtection="1">
      <alignment horizontal="center"/>
      <protection locked="0"/>
    </xf>
    <xf numFmtId="174" fontId="9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Continuous"/>
      <protection locked="0"/>
    </xf>
    <xf numFmtId="164" fontId="5" fillId="0" borderId="0" xfId="2" applyFont="1" applyAlignment="1" applyProtection="1">
      <alignment horizontal="right"/>
      <protection locked="0"/>
    </xf>
    <xf numFmtId="14" fontId="5" fillId="0" borderId="0" xfId="2" quotePrefix="1" applyNumberFormat="1" applyFont="1" applyAlignment="1">
      <alignment horizontal="right" wrapText="1"/>
    </xf>
    <xf numFmtId="14" fontId="5" fillId="0" borderId="0" xfId="2" quotePrefix="1" applyNumberFormat="1" applyFont="1" applyAlignment="1">
      <alignment horizontal="center" wrapText="1"/>
    </xf>
    <xf numFmtId="164" fontId="14" fillId="0" borderId="0" xfId="2" applyFont="1"/>
    <xf numFmtId="0" fontId="1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4" fontId="5" fillId="0" borderId="0" xfId="2" quotePrefix="1" applyNumberFormat="1" applyFont="1" applyAlignment="1">
      <alignment wrapText="1"/>
    </xf>
    <xf numFmtId="0" fontId="11" fillId="0" borderId="0" xfId="2" applyNumberFormat="1" applyFont="1" applyAlignment="1">
      <alignment horizontal="right"/>
    </xf>
    <xf numFmtId="164" fontId="5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4" fontId="12" fillId="0" borderId="0" xfId="0" applyNumberFormat="1" applyFont="1"/>
    <xf numFmtId="164" fontId="7" fillId="0" borderId="0" xfId="0" applyNumberFormat="1" applyFont="1" applyAlignment="1" applyProtection="1">
      <alignment horizontal="center"/>
      <protection locked="0"/>
    </xf>
    <xf numFmtId="0" fontId="6" fillId="0" borderId="0" xfId="2" applyNumberFormat="1" applyFont="1" applyAlignment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166" fontId="6" fillId="0" borderId="4" xfId="2" applyNumberFormat="1" applyFont="1" applyBorder="1" applyProtection="1">
      <protection locked="0"/>
    </xf>
    <xf numFmtId="166" fontId="12" fillId="0" borderId="0" xfId="0" applyNumberFormat="1" applyFont="1"/>
    <xf numFmtId="174" fontId="7" fillId="0" borderId="0" xfId="0" applyNumberFormat="1" applyFont="1" applyProtection="1">
      <protection locked="0"/>
    </xf>
    <xf numFmtId="166" fontId="6" fillId="0" borderId="0" xfId="0" applyNumberFormat="1" applyFont="1"/>
    <xf numFmtId="174" fontId="6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166" fontId="6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164" fontId="6" fillId="0" borderId="0" xfId="0" applyNumberFormat="1" applyFont="1"/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176" fontId="5" fillId="0" borderId="0" xfId="0" applyNumberFormat="1" applyFont="1" applyProtection="1">
      <protection locked="0"/>
    </xf>
    <xf numFmtId="166" fontId="6" fillId="0" borderId="0" xfId="2" applyNumberFormat="1" applyFont="1" applyAlignment="1" applyProtection="1">
      <alignment horizontal="right"/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176" fontId="6" fillId="0" borderId="0" xfId="0" applyNumberFormat="1" applyFont="1" applyProtection="1"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14" fontId="12" fillId="0" borderId="0" xfId="0" applyNumberFormat="1" applyFont="1"/>
    <xf numFmtId="0" fontId="12" fillId="0" borderId="0" xfId="0" applyFont="1" applyAlignment="1">
      <alignment horizontal="left"/>
    </xf>
    <xf numFmtId="178" fontId="6" fillId="0" borderId="0" xfId="0" applyNumberFormat="1" applyFont="1" applyProtection="1">
      <protection locked="0"/>
    </xf>
    <xf numFmtId="0" fontId="4" fillId="0" borderId="0" xfId="2" applyNumberFormat="1" applyFont="1"/>
    <xf numFmtId="164" fontId="3" fillId="0" borderId="0" xfId="2" applyFont="1"/>
    <xf numFmtId="174" fontId="6" fillId="0" borderId="0" xfId="0" applyNumberFormat="1" applyFont="1" applyProtection="1">
      <protection locked="0"/>
    </xf>
    <xf numFmtId="0" fontId="12" fillId="0" borderId="0" xfId="0" applyFont="1" applyAlignment="1">
      <alignment horizontal="center"/>
    </xf>
    <xf numFmtId="0" fontId="11" fillId="0" borderId="0" xfId="0" applyFont="1"/>
    <xf numFmtId="174" fontId="10" fillId="0" borderId="0" xfId="0" applyNumberFormat="1" applyFont="1" applyAlignment="1" applyProtection="1">
      <alignment horizontal="right"/>
      <protection locked="0"/>
    </xf>
    <xf numFmtId="0" fontId="5" fillId="0" borderId="0" xfId="0" applyFont="1"/>
    <xf numFmtId="0" fontId="12" fillId="0" borderId="0" xfId="0" applyFont="1" applyAlignment="1" applyProtection="1">
      <alignment horizontal="center"/>
      <protection locked="0"/>
    </xf>
    <xf numFmtId="165" fontId="6" fillId="0" borderId="0" xfId="2" applyNumberFormat="1" applyFont="1" applyProtection="1">
      <protection locked="0"/>
    </xf>
    <xf numFmtId="16" fontId="6" fillId="0" borderId="0" xfId="0" quotePrefix="1" applyNumberFormat="1" applyFont="1" applyAlignment="1" applyProtection="1">
      <alignment horizontal="center"/>
      <protection locked="0"/>
    </xf>
    <xf numFmtId="166" fontId="6" fillId="0" borderId="5" xfId="2" applyNumberFormat="1" applyFont="1" applyBorder="1" applyProtection="1">
      <protection locked="0"/>
    </xf>
    <xf numFmtId="174" fontId="5" fillId="0" borderId="0" xfId="0" applyNumberFormat="1" applyFont="1" applyAlignment="1" applyProtection="1">
      <alignment horizontal="left"/>
      <protection locked="0"/>
    </xf>
    <xf numFmtId="174" fontId="12" fillId="0" borderId="0" xfId="0" applyNumberFormat="1" applyFont="1" applyProtection="1">
      <protection locked="0"/>
    </xf>
    <xf numFmtId="174" fontId="6" fillId="0" borderId="0" xfId="0" applyNumberFormat="1" applyFont="1" applyAlignment="1" applyProtection="1">
      <alignment horizontal="right"/>
      <protection locked="0"/>
    </xf>
    <xf numFmtId="0" fontId="6" fillId="0" borderId="0" xfId="0" quotePrefix="1" applyFont="1" applyAlignment="1" applyProtection="1">
      <alignment horizontal="center"/>
      <protection locked="0"/>
    </xf>
    <xf numFmtId="165" fontId="12" fillId="0" borderId="0" xfId="2" applyNumberFormat="1" applyFont="1" applyAlignment="1" applyProtection="1">
      <alignment horizontal="center"/>
      <protection locked="0"/>
    </xf>
    <xf numFmtId="0" fontId="19" fillId="0" borderId="0" xfId="2" applyNumberFormat="1" applyFont="1" applyAlignment="1" applyProtection="1">
      <alignment horizontal="left"/>
      <protection locked="0"/>
    </xf>
    <xf numFmtId="0" fontId="20" fillId="0" borderId="0" xfId="0" applyFont="1" applyAlignment="1">
      <alignment vertical="center"/>
    </xf>
    <xf numFmtId="0" fontId="19" fillId="0" borderId="0" xfId="2" applyNumberFormat="1" applyFont="1" applyAlignment="1" applyProtection="1">
      <alignment horizontal="left"/>
      <protection locked="0"/>
    </xf>
    <xf numFmtId="165" fontId="12" fillId="0" borderId="0" xfId="2" applyNumberFormat="1" applyFont="1" applyAlignment="1">
      <alignment horizontal="left"/>
    </xf>
    <xf numFmtId="10" fontId="6" fillId="0" borderId="0" xfId="1" applyNumberFormat="1" applyFont="1" applyBorder="1" applyAlignment="1" applyProtection="1">
      <alignment horizontal="right"/>
      <protection locked="0"/>
    </xf>
    <xf numFmtId="164" fontId="6" fillId="0" borderId="0" xfId="2" applyFont="1" applyAlignment="1" applyProtection="1">
      <alignment horizontal="right"/>
      <protection locked="0"/>
    </xf>
  </cellXfs>
  <cellStyles count="6">
    <cellStyle name="Comma [0] 3" xfId="4" xr:uid="{21E3A612-C08A-4249-88FD-CD2DDDA5FF9B}"/>
    <cellStyle name="Comma 2" xfId="3" xr:uid="{CB9C5C7A-E605-48DB-8494-8F0214169970}"/>
    <cellStyle name="Normal" xfId="0" builtinId="0"/>
    <cellStyle name="Normal 4" xfId="5" xr:uid="{2D2F79EB-9FFA-43F2-912F-22A8D8F6975C}"/>
    <cellStyle name="Normal_Ársreikningur_1" xfId="2" xr:uid="{D4B62E25-6DEA-4C27-81FA-39C36F5D07A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03DF-6E4D-467B-BC31-B185E8BF40E8}">
  <sheetPr codeName="Sheet13">
    <tabColor rgb="FFFFFF00"/>
  </sheetPr>
  <dimension ref="A1:I214"/>
  <sheetViews>
    <sheetView showGridLines="0" tabSelected="1" topLeftCell="A185" zoomScaleNormal="100" zoomScaleSheetLayoutView="100" workbookViewId="0">
      <selection activeCell="D201" sqref="D201"/>
    </sheetView>
  </sheetViews>
  <sheetFormatPr defaultColWidth="9.1640625" defaultRowHeight="15" x14ac:dyDescent="0.25"/>
  <cols>
    <col min="1" max="1" width="2.1640625" style="6" customWidth="1"/>
    <col min="2" max="2" width="64" style="6" bestFit="1" customWidth="1"/>
    <col min="3" max="3" width="1.5" style="7" customWidth="1"/>
    <col min="4" max="4" width="5" style="6" customWidth="1"/>
    <col min="5" max="5" width="4.6640625" style="6" customWidth="1"/>
    <col min="6" max="6" width="15.1640625" style="6" bestFit="1" customWidth="1"/>
    <col min="7" max="7" width="1.83203125" style="6" customWidth="1"/>
    <col min="8" max="8" width="15.1640625" style="6" customWidth="1"/>
    <col min="9" max="9" width="5.6640625" style="6" customWidth="1"/>
    <col min="10" max="197" width="9.6640625" style="6" customWidth="1"/>
    <col min="198" max="221" width="9.1640625" style="6"/>
    <col min="222" max="222" width="2.1640625" style="6" customWidth="1"/>
    <col min="223" max="223" width="64" style="6" bestFit="1" customWidth="1"/>
    <col min="224" max="224" width="1.5" style="6" customWidth="1"/>
    <col min="225" max="225" width="5" style="6" customWidth="1"/>
    <col min="226" max="226" width="4.6640625" style="6" customWidth="1"/>
    <col min="227" max="227" width="15.1640625" style="6" bestFit="1" customWidth="1"/>
    <col min="228" max="228" width="1.83203125" style="6" customWidth="1"/>
    <col min="229" max="229" width="15.1640625" style="6" customWidth="1"/>
    <col min="230" max="231" width="0" style="6" hidden="1" customWidth="1"/>
    <col min="232" max="232" width="5.6640625" style="6" customWidth="1"/>
    <col min="233" max="233" width="15.1640625" style="6" bestFit="1" customWidth="1"/>
    <col min="234" max="234" width="15.1640625" style="6" customWidth="1"/>
    <col min="235" max="244" width="0" style="6" hidden="1" customWidth="1"/>
    <col min="245" max="245" width="14.83203125" style="6" bestFit="1" customWidth="1"/>
    <col min="246" max="246" width="14.1640625" style="6" customWidth="1"/>
    <col min="247" max="247" width="9.6640625" style="6" customWidth="1"/>
    <col min="248" max="248" width="14.33203125" style="6" bestFit="1" customWidth="1"/>
    <col min="249" max="249" width="12.83203125" style="6" bestFit="1" customWidth="1"/>
    <col min="250" max="250" width="21.1640625" style="6" customWidth="1"/>
    <col min="251" max="251" width="16.5" style="6" customWidth="1"/>
    <col min="252" max="453" width="9.6640625" style="6" customWidth="1"/>
    <col min="454" max="477" width="9.1640625" style="6"/>
    <col min="478" max="478" width="2.1640625" style="6" customWidth="1"/>
    <col min="479" max="479" width="64" style="6" bestFit="1" customWidth="1"/>
    <col min="480" max="480" width="1.5" style="6" customWidth="1"/>
    <col min="481" max="481" width="5" style="6" customWidth="1"/>
    <col min="482" max="482" width="4.6640625" style="6" customWidth="1"/>
    <col min="483" max="483" width="15.1640625" style="6" bestFit="1" customWidth="1"/>
    <col min="484" max="484" width="1.83203125" style="6" customWidth="1"/>
    <col min="485" max="485" width="15.1640625" style="6" customWidth="1"/>
    <col min="486" max="487" width="0" style="6" hidden="1" customWidth="1"/>
    <col min="488" max="488" width="5.6640625" style="6" customWidth="1"/>
    <col min="489" max="489" width="15.1640625" style="6" bestFit="1" customWidth="1"/>
    <col min="490" max="490" width="15.1640625" style="6" customWidth="1"/>
    <col min="491" max="500" width="0" style="6" hidden="1" customWidth="1"/>
    <col min="501" max="501" width="14.83203125" style="6" bestFit="1" customWidth="1"/>
    <col min="502" max="502" width="14.1640625" style="6" customWidth="1"/>
    <col min="503" max="503" width="9.6640625" style="6" customWidth="1"/>
    <col min="504" max="504" width="14.33203125" style="6" bestFit="1" customWidth="1"/>
    <col min="505" max="505" width="12.83203125" style="6" bestFit="1" customWidth="1"/>
    <col min="506" max="506" width="21.1640625" style="6" customWidth="1"/>
    <col min="507" max="507" width="16.5" style="6" customWidth="1"/>
    <col min="508" max="709" width="9.6640625" style="6" customWidth="1"/>
    <col min="710" max="733" width="9.1640625" style="6"/>
    <col min="734" max="734" width="2.1640625" style="6" customWidth="1"/>
    <col min="735" max="735" width="64" style="6" bestFit="1" customWidth="1"/>
    <col min="736" max="736" width="1.5" style="6" customWidth="1"/>
    <col min="737" max="737" width="5" style="6" customWidth="1"/>
    <col min="738" max="738" width="4.6640625" style="6" customWidth="1"/>
    <col min="739" max="739" width="15.1640625" style="6" bestFit="1" customWidth="1"/>
    <col min="740" max="740" width="1.83203125" style="6" customWidth="1"/>
    <col min="741" max="741" width="15.1640625" style="6" customWidth="1"/>
    <col min="742" max="743" width="0" style="6" hidden="1" customWidth="1"/>
    <col min="744" max="744" width="5.6640625" style="6" customWidth="1"/>
    <col min="745" max="745" width="15.1640625" style="6" bestFit="1" customWidth="1"/>
    <col min="746" max="746" width="15.1640625" style="6" customWidth="1"/>
    <col min="747" max="756" width="0" style="6" hidden="1" customWidth="1"/>
    <col min="757" max="757" width="14.83203125" style="6" bestFit="1" customWidth="1"/>
    <col min="758" max="758" width="14.1640625" style="6" customWidth="1"/>
    <col min="759" max="759" width="9.6640625" style="6" customWidth="1"/>
    <col min="760" max="760" width="14.33203125" style="6" bestFit="1" customWidth="1"/>
    <col min="761" max="761" width="12.83203125" style="6" bestFit="1" customWidth="1"/>
    <col min="762" max="762" width="21.1640625" style="6" customWidth="1"/>
    <col min="763" max="763" width="16.5" style="6" customWidth="1"/>
    <col min="764" max="965" width="9.6640625" style="6" customWidth="1"/>
    <col min="966" max="989" width="9.1640625" style="6"/>
    <col min="990" max="990" width="2.1640625" style="6" customWidth="1"/>
    <col min="991" max="991" width="64" style="6" bestFit="1" customWidth="1"/>
    <col min="992" max="992" width="1.5" style="6" customWidth="1"/>
    <col min="993" max="993" width="5" style="6" customWidth="1"/>
    <col min="994" max="994" width="4.6640625" style="6" customWidth="1"/>
    <col min="995" max="995" width="15.1640625" style="6" bestFit="1" customWidth="1"/>
    <col min="996" max="996" width="1.83203125" style="6" customWidth="1"/>
    <col min="997" max="997" width="15.1640625" style="6" customWidth="1"/>
    <col min="998" max="999" width="0" style="6" hidden="1" customWidth="1"/>
    <col min="1000" max="1000" width="5.6640625" style="6" customWidth="1"/>
    <col min="1001" max="1001" width="15.1640625" style="6" bestFit="1" customWidth="1"/>
    <col min="1002" max="1002" width="15.1640625" style="6" customWidth="1"/>
    <col min="1003" max="1012" width="0" style="6" hidden="1" customWidth="1"/>
    <col min="1013" max="1013" width="14.83203125" style="6" bestFit="1" customWidth="1"/>
    <col min="1014" max="1014" width="14.1640625" style="6" customWidth="1"/>
    <col min="1015" max="1015" width="9.6640625" style="6" customWidth="1"/>
    <col min="1016" max="1016" width="14.33203125" style="6" bestFit="1" customWidth="1"/>
    <col min="1017" max="1017" width="12.83203125" style="6" bestFit="1" customWidth="1"/>
    <col min="1018" max="1018" width="21.1640625" style="6" customWidth="1"/>
    <col min="1019" max="1019" width="16.5" style="6" customWidth="1"/>
    <col min="1020" max="1221" width="9.6640625" style="6" customWidth="1"/>
    <col min="1222" max="1245" width="9.1640625" style="6"/>
    <col min="1246" max="1246" width="2.1640625" style="6" customWidth="1"/>
    <col min="1247" max="1247" width="64" style="6" bestFit="1" customWidth="1"/>
    <col min="1248" max="1248" width="1.5" style="6" customWidth="1"/>
    <col min="1249" max="1249" width="5" style="6" customWidth="1"/>
    <col min="1250" max="1250" width="4.6640625" style="6" customWidth="1"/>
    <col min="1251" max="1251" width="15.1640625" style="6" bestFit="1" customWidth="1"/>
    <col min="1252" max="1252" width="1.83203125" style="6" customWidth="1"/>
    <col min="1253" max="1253" width="15.1640625" style="6" customWidth="1"/>
    <col min="1254" max="1255" width="0" style="6" hidden="1" customWidth="1"/>
    <col min="1256" max="1256" width="5.6640625" style="6" customWidth="1"/>
    <col min="1257" max="1257" width="15.1640625" style="6" bestFit="1" customWidth="1"/>
    <col min="1258" max="1258" width="15.1640625" style="6" customWidth="1"/>
    <col min="1259" max="1268" width="0" style="6" hidden="1" customWidth="1"/>
    <col min="1269" max="1269" width="14.83203125" style="6" bestFit="1" customWidth="1"/>
    <col min="1270" max="1270" width="14.1640625" style="6" customWidth="1"/>
    <col min="1271" max="1271" width="9.6640625" style="6" customWidth="1"/>
    <col min="1272" max="1272" width="14.33203125" style="6" bestFit="1" customWidth="1"/>
    <col min="1273" max="1273" width="12.83203125" style="6" bestFit="1" customWidth="1"/>
    <col min="1274" max="1274" width="21.1640625" style="6" customWidth="1"/>
    <col min="1275" max="1275" width="16.5" style="6" customWidth="1"/>
    <col min="1276" max="1477" width="9.6640625" style="6" customWidth="1"/>
    <col min="1478" max="1501" width="9.1640625" style="6"/>
    <col min="1502" max="1502" width="2.1640625" style="6" customWidth="1"/>
    <col min="1503" max="1503" width="64" style="6" bestFit="1" customWidth="1"/>
    <col min="1504" max="1504" width="1.5" style="6" customWidth="1"/>
    <col min="1505" max="1505" width="5" style="6" customWidth="1"/>
    <col min="1506" max="1506" width="4.6640625" style="6" customWidth="1"/>
    <col min="1507" max="1507" width="15.1640625" style="6" bestFit="1" customWidth="1"/>
    <col min="1508" max="1508" width="1.83203125" style="6" customWidth="1"/>
    <col min="1509" max="1509" width="15.1640625" style="6" customWidth="1"/>
    <col min="1510" max="1511" width="0" style="6" hidden="1" customWidth="1"/>
    <col min="1512" max="1512" width="5.6640625" style="6" customWidth="1"/>
    <col min="1513" max="1513" width="15.1640625" style="6" bestFit="1" customWidth="1"/>
    <col min="1514" max="1514" width="15.1640625" style="6" customWidth="1"/>
    <col min="1515" max="1524" width="0" style="6" hidden="1" customWidth="1"/>
    <col min="1525" max="1525" width="14.83203125" style="6" bestFit="1" customWidth="1"/>
    <col min="1526" max="1526" width="14.1640625" style="6" customWidth="1"/>
    <col min="1527" max="1527" width="9.6640625" style="6" customWidth="1"/>
    <col min="1528" max="1528" width="14.33203125" style="6" bestFit="1" customWidth="1"/>
    <col min="1529" max="1529" width="12.83203125" style="6" bestFit="1" customWidth="1"/>
    <col min="1530" max="1530" width="21.1640625" style="6" customWidth="1"/>
    <col min="1531" max="1531" width="16.5" style="6" customWidth="1"/>
    <col min="1532" max="1733" width="9.6640625" style="6" customWidth="1"/>
    <col min="1734" max="1757" width="9.1640625" style="6"/>
    <col min="1758" max="1758" width="2.1640625" style="6" customWidth="1"/>
    <col min="1759" max="1759" width="64" style="6" bestFit="1" customWidth="1"/>
    <col min="1760" max="1760" width="1.5" style="6" customWidth="1"/>
    <col min="1761" max="1761" width="5" style="6" customWidth="1"/>
    <col min="1762" max="1762" width="4.6640625" style="6" customWidth="1"/>
    <col min="1763" max="1763" width="15.1640625" style="6" bestFit="1" customWidth="1"/>
    <col min="1764" max="1764" width="1.83203125" style="6" customWidth="1"/>
    <col min="1765" max="1765" width="15.1640625" style="6" customWidth="1"/>
    <col min="1766" max="1767" width="0" style="6" hidden="1" customWidth="1"/>
    <col min="1768" max="1768" width="5.6640625" style="6" customWidth="1"/>
    <col min="1769" max="1769" width="15.1640625" style="6" bestFit="1" customWidth="1"/>
    <col min="1770" max="1770" width="15.1640625" style="6" customWidth="1"/>
    <col min="1771" max="1780" width="0" style="6" hidden="1" customWidth="1"/>
    <col min="1781" max="1781" width="14.83203125" style="6" bestFit="1" customWidth="1"/>
    <col min="1782" max="1782" width="14.1640625" style="6" customWidth="1"/>
    <col min="1783" max="1783" width="9.6640625" style="6" customWidth="1"/>
    <col min="1784" max="1784" width="14.33203125" style="6" bestFit="1" customWidth="1"/>
    <col min="1785" max="1785" width="12.83203125" style="6" bestFit="1" customWidth="1"/>
    <col min="1786" max="1786" width="21.1640625" style="6" customWidth="1"/>
    <col min="1787" max="1787" width="16.5" style="6" customWidth="1"/>
    <col min="1788" max="1989" width="9.6640625" style="6" customWidth="1"/>
    <col min="1990" max="2013" width="9.1640625" style="6"/>
    <col min="2014" max="2014" width="2.1640625" style="6" customWidth="1"/>
    <col min="2015" max="2015" width="64" style="6" bestFit="1" customWidth="1"/>
    <col min="2016" max="2016" width="1.5" style="6" customWidth="1"/>
    <col min="2017" max="2017" width="5" style="6" customWidth="1"/>
    <col min="2018" max="2018" width="4.6640625" style="6" customWidth="1"/>
    <col min="2019" max="2019" width="15.1640625" style="6" bestFit="1" customWidth="1"/>
    <col min="2020" max="2020" width="1.83203125" style="6" customWidth="1"/>
    <col min="2021" max="2021" width="15.1640625" style="6" customWidth="1"/>
    <col min="2022" max="2023" width="0" style="6" hidden="1" customWidth="1"/>
    <col min="2024" max="2024" width="5.6640625" style="6" customWidth="1"/>
    <col min="2025" max="2025" width="15.1640625" style="6" bestFit="1" customWidth="1"/>
    <col min="2026" max="2026" width="15.1640625" style="6" customWidth="1"/>
    <col min="2027" max="2036" width="0" style="6" hidden="1" customWidth="1"/>
    <col min="2037" max="2037" width="14.83203125" style="6" bestFit="1" customWidth="1"/>
    <col min="2038" max="2038" width="14.1640625" style="6" customWidth="1"/>
    <col min="2039" max="2039" width="9.6640625" style="6" customWidth="1"/>
    <col min="2040" max="2040" width="14.33203125" style="6" bestFit="1" customWidth="1"/>
    <col min="2041" max="2041" width="12.83203125" style="6" bestFit="1" customWidth="1"/>
    <col min="2042" max="2042" width="21.1640625" style="6" customWidth="1"/>
    <col min="2043" max="2043" width="16.5" style="6" customWidth="1"/>
    <col min="2044" max="2245" width="9.6640625" style="6" customWidth="1"/>
    <col min="2246" max="2269" width="9.1640625" style="6"/>
    <col min="2270" max="2270" width="2.1640625" style="6" customWidth="1"/>
    <col min="2271" max="2271" width="64" style="6" bestFit="1" customWidth="1"/>
    <col min="2272" max="2272" width="1.5" style="6" customWidth="1"/>
    <col min="2273" max="2273" width="5" style="6" customWidth="1"/>
    <col min="2274" max="2274" width="4.6640625" style="6" customWidth="1"/>
    <col min="2275" max="2275" width="15.1640625" style="6" bestFit="1" customWidth="1"/>
    <col min="2276" max="2276" width="1.83203125" style="6" customWidth="1"/>
    <col min="2277" max="2277" width="15.1640625" style="6" customWidth="1"/>
    <col min="2278" max="2279" width="0" style="6" hidden="1" customWidth="1"/>
    <col min="2280" max="2280" width="5.6640625" style="6" customWidth="1"/>
    <col min="2281" max="2281" width="15.1640625" style="6" bestFit="1" customWidth="1"/>
    <col min="2282" max="2282" width="15.1640625" style="6" customWidth="1"/>
    <col min="2283" max="2292" width="0" style="6" hidden="1" customWidth="1"/>
    <col min="2293" max="2293" width="14.83203125" style="6" bestFit="1" customWidth="1"/>
    <col min="2294" max="2294" width="14.1640625" style="6" customWidth="1"/>
    <col min="2295" max="2295" width="9.6640625" style="6" customWidth="1"/>
    <col min="2296" max="2296" width="14.33203125" style="6" bestFit="1" customWidth="1"/>
    <col min="2297" max="2297" width="12.83203125" style="6" bestFit="1" customWidth="1"/>
    <col min="2298" max="2298" width="21.1640625" style="6" customWidth="1"/>
    <col min="2299" max="2299" width="16.5" style="6" customWidth="1"/>
    <col min="2300" max="2501" width="9.6640625" style="6" customWidth="1"/>
    <col min="2502" max="2525" width="9.1640625" style="6"/>
    <col min="2526" max="2526" width="2.1640625" style="6" customWidth="1"/>
    <col min="2527" max="2527" width="64" style="6" bestFit="1" customWidth="1"/>
    <col min="2528" max="2528" width="1.5" style="6" customWidth="1"/>
    <col min="2529" max="2529" width="5" style="6" customWidth="1"/>
    <col min="2530" max="2530" width="4.6640625" style="6" customWidth="1"/>
    <col min="2531" max="2531" width="15.1640625" style="6" bestFit="1" customWidth="1"/>
    <col min="2532" max="2532" width="1.83203125" style="6" customWidth="1"/>
    <col min="2533" max="2533" width="15.1640625" style="6" customWidth="1"/>
    <col min="2534" max="2535" width="0" style="6" hidden="1" customWidth="1"/>
    <col min="2536" max="2536" width="5.6640625" style="6" customWidth="1"/>
    <col min="2537" max="2537" width="15.1640625" style="6" bestFit="1" customWidth="1"/>
    <col min="2538" max="2538" width="15.1640625" style="6" customWidth="1"/>
    <col min="2539" max="2548" width="0" style="6" hidden="1" customWidth="1"/>
    <col min="2549" max="2549" width="14.83203125" style="6" bestFit="1" customWidth="1"/>
    <col min="2550" max="2550" width="14.1640625" style="6" customWidth="1"/>
    <col min="2551" max="2551" width="9.6640625" style="6" customWidth="1"/>
    <col min="2552" max="2552" width="14.33203125" style="6" bestFit="1" customWidth="1"/>
    <col min="2553" max="2553" width="12.83203125" style="6" bestFit="1" customWidth="1"/>
    <col min="2554" max="2554" width="21.1640625" style="6" customWidth="1"/>
    <col min="2555" max="2555" width="16.5" style="6" customWidth="1"/>
    <col min="2556" max="2757" width="9.6640625" style="6" customWidth="1"/>
    <col min="2758" max="2781" width="9.1640625" style="6"/>
    <col min="2782" max="2782" width="2.1640625" style="6" customWidth="1"/>
    <col min="2783" max="2783" width="64" style="6" bestFit="1" customWidth="1"/>
    <col min="2784" max="2784" width="1.5" style="6" customWidth="1"/>
    <col min="2785" max="2785" width="5" style="6" customWidth="1"/>
    <col min="2786" max="2786" width="4.6640625" style="6" customWidth="1"/>
    <col min="2787" max="2787" width="15.1640625" style="6" bestFit="1" customWidth="1"/>
    <col min="2788" max="2788" width="1.83203125" style="6" customWidth="1"/>
    <col min="2789" max="2789" width="15.1640625" style="6" customWidth="1"/>
    <col min="2790" max="2791" width="0" style="6" hidden="1" customWidth="1"/>
    <col min="2792" max="2792" width="5.6640625" style="6" customWidth="1"/>
    <col min="2793" max="2793" width="15.1640625" style="6" bestFit="1" customWidth="1"/>
    <col min="2794" max="2794" width="15.1640625" style="6" customWidth="1"/>
    <col min="2795" max="2804" width="0" style="6" hidden="1" customWidth="1"/>
    <col min="2805" max="2805" width="14.83203125" style="6" bestFit="1" customWidth="1"/>
    <col min="2806" max="2806" width="14.1640625" style="6" customWidth="1"/>
    <col min="2807" max="2807" width="9.6640625" style="6" customWidth="1"/>
    <col min="2808" max="2808" width="14.33203125" style="6" bestFit="1" customWidth="1"/>
    <col min="2809" max="2809" width="12.83203125" style="6" bestFit="1" customWidth="1"/>
    <col min="2810" max="2810" width="21.1640625" style="6" customWidth="1"/>
    <col min="2811" max="2811" width="16.5" style="6" customWidth="1"/>
    <col min="2812" max="3013" width="9.6640625" style="6" customWidth="1"/>
    <col min="3014" max="3037" width="9.1640625" style="6"/>
    <col min="3038" max="3038" width="2.1640625" style="6" customWidth="1"/>
    <col min="3039" max="3039" width="64" style="6" bestFit="1" customWidth="1"/>
    <col min="3040" max="3040" width="1.5" style="6" customWidth="1"/>
    <col min="3041" max="3041" width="5" style="6" customWidth="1"/>
    <col min="3042" max="3042" width="4.6640625" style="6" customWidth="1"/>
    <col min="3043" max="3043" width="15.1640625" style="6" bestFit="1" customWidth="1"/>
    <col min="3044" max="3044" width="1.83203125" style="6" customWidth="1"/>
    <col min="3045" max="3045" width="15.1640625" style="6" customWidth="1"/>
    <col min="3046" max="3047" width="0" style="6" hidden="1" customWidth="1"/>
    <col min="3048" max="3048" width="5.6640625" style="6" customWidth="1"/>
    <col min="3049" max="3049" width="15.1640625" style="6" bestFit="1" customWidth="1"/>
    <col min="3050" max="3050" width="15.1640625" style="6" customWidth="1"/>
    <col min="3051" max="3060" width="0" style="6" hidden="1" customWidth="1"/>
    <col min="3061" max="3061" width="14.83203125" style="6" bestFit="1" customWidth="1"/>
    <col min="3062" max="3062" width="14.1640625" style="6" customWidth="1"/>
    <col min="3063" max="3063" width="9.6640625" style="6" customWidth="1"/>
    <col min="3064" max="3064" width="14.33203125" style="6" bestFit="1" customWidth="1"/>
    <col min="3065" max="3065" width="12.83203125" style="6" bestFit="1" customWidth="1"/>
    <col min="3066" max="3066" width="21.1640625" style="6" customWidth="1"/>
    <col min="3067" max="3067" width="16.5" style="6" customWidth="1"/>
    <col min="3068" max="3269" width="9.6640625" style="6" customWidth="1"/>
    <col min="3270" max="3293" width="9.1640625" style="6"/>
    <col min="3294" max="3294" width="2.1640625" style="6" customWidth="1"/>
    <col min="3295" max="3295" width="64" style="6" bestFit="1" customWidth="1"/>
    <col min="3296" max="3296" width="1.5" style="6" customWidth="1"/>
    <col min="3297" max="3297" width="5" style="6" customWidth="1"/>
    <col min="3298" max="3298" width="4.6640625" style="6" customWidth="1"/>
    <col min="3299" max="3299" width="15.1640625" style="6" bestFit="1" customWidth="1"/>
    <col min="3300" max="3300" width="1.83203125" style="6" customWidth="1"/>
    <col min="3301" max="3301" width="15.1640625" style="6" customWidth="1"/>
    <col min="3302" max="3303" width="0" style="6" hidden="1" customWidth="1"/>
    <col min="3304" max="3304" width="5.6640625" style="6" customWidth="1"/>
    <col min="3305" max="3305" width="15.1640625" style="6" bestFit="1" customWidth="1"/>
    <col min="3306" max="3306" width="15.1640625" style="6" customWidth="1"/>
    <col min="3307" max="3316" width="0" style="6" hidden="1" customWidth="1"/>
    <col min="3317" max="3317" width="14.83203125" style="6" bestFit="1" customWidth="1"/>
    <col min="3318" max="3318" width="14.1640625" style="6" customWidth="1"/>
    <col min="3319" max="3319" width="9.6640625" style="6" customWidth="1"/>
    <col min="3320" max="3320" width="14.33203125" style="6" bestFit="1" customWidth="1"/>
    <col min="3321" max="3321" width="12.83203125" style="6" bestFit="1" customWidth="1"/>
    <col min="3322" max="3322" width="21.1640625" style="6" customWidth="1"/>
    <col min="3323" max="3323" width="16.5" style="6" customWidth="1"/>
    <col min="3324" max="3525" width="9.6640625" style="6" customWidth="1"/>
    <col min="3526" max="3549" width="9.1640625" style="6"/>
    <col min="3550" max="3550" width="2.1640625" style="6" customWidth="1"/>
    <col min="3551" max="3551" width="64" style="6" bestFit="1" customWidth="1"/>
    <col min="3552" max="3552" width="1.5" style="6" customWidth="1"/>
    <col min="3553" max="3553" width="5" style="6" customWidth="1"/>
    <col min="3554" max="3554" width="4.6640625" style="6" customWidth="1"/>
    <col min="3555" max="3555" width="15.1640625" style="6" bestFit="1" customWidth="1"/>
    <col min="3556" max="3556" width="1.83203125" style="6" customWidth="1"/>
    <col min="3557" max="3557" width="15.1640625" style="6" customWidth="1"/>
    <col min="3558" max="3559" width="0" style="6" hidden="1" customWidth="1"/>
    <col min="3560" max="3560" width="5.6640625" style="6" customWidth="1"/>
    <col min="3561" max="3561" width="15.1640625" style="6" bestFit="1" customWidth="1"/>
    <col min="3562" max="3562" width="15.1640625" style="6" customWidth="1"/>
    <col min="3563" max="3572" width="0" style="6" hidden="1" customWidth="1"/>
    <col min="3573" max="3573" width="14.83203125" style="6" bestFit="1" customWidth="1"/>
    <col min="3574" max="3574" width="14.1640625" style="6" customWidth="1"/>
    <col min="3575" max="3575" width="9.6640625" style="6" customWidth="1"/>
    <col min="3576" max="3576" width="14.33203125" style="6" bestFit="1" customWidth="1"/>
    <col min="3577" max="3577" width="12.83203125" style="6" bestFit="1" customWidth="1"/>
    <col min="3578" max="3578" width="21.1640625" style="6" customWidth="1"/>
    <col min="3579" max="3579" width="16.5" style="6" customWidth="1"/>
    <col min="3580" max="3781" width="9.6640625" style="6" customWidth="1"/>
    <col min="3782" max="3805" width="9.1640625" style="6"/>
    <col min="3806" max="3806" width="2.1640625" style="6" customWidth="1"/>
    <col min="3807" max="3807" width="64" style="6" bestFit="1" customWidth="1"/>
    <col min="3808" max="3808" width="1.5" style="6" customWidth="1"/>
    <col min="3809" max="3809" width="5" style="6" customWidth="1"/>
    <col min="3810" max="3810" width="4.6640625" style="6" customWidth="1"/>
    <col min="3811" max="3811" width="15.1640625" style="6" bestFit="1" customWidth="1"/>
    <col min="3812" max="3812" width="1.83203125" style="6" customWidth="1"/>
    <col min="3813" max="3813" width="15.1640625" style="6" customWidth="1"/>
    <col min="3814" max="3815" width="0" style="6" hidden="1" customWidth="1"/>
    <col min="3816" max="3816" width="5.6640625" style="6" customWidth="1"/>
    <col min="3817" max="3817" width="15.1640625" style="6" bestFit="1" customWidth="1"/>
    <col min="3818" max="3818" width="15.1640625" style="6" customWidth="1"/>
    <col min="3819" max="3828" width="0" style="6" hidden="1" customWidth="1"/>
    <col min="3829" max="3829" width="14.83203125" style="6" bestFit="1" customWidth="1"/>
    <col min="3830" max="3830" width="14.1640625" style="6" customWidth="1"/>
    <col min="3831" max="3831" width="9.6640625" style="6" customWidth="1"/>
    <col min="3832" max="3832" width="14.33203125" style="6" bestFit="1" customWidth="1"/>
    <col min="3833" max="3833" width="12.83203125" style="6" bestFit="1" customWidth="1"/>
    <col min="3834" max="3834" width="21.1640625" style="6" customWidth="1"/>
    <col min="3835" max="3835" width="16.5" style="6" customWidth="1"/>
    <col min="3836" max="4037" width="9.6640625" style="6" customWidth="1"/>
    <col min="4038" max="4061" width="9.1640625" style="6"/>
    <col min="4062" max="4062" width="2.1640625" style="6" customWidth="1"/>
    <col min="4063" max="4063" width="64" style="6" bestFit="1" customWidth="1"/>
    <col min="4064" max="4064" width="1.5" style="6" customWidth="1"/>
    <col min="4065" max="4065" width="5" style="6" customWidth="1"/>
    <col min="4066" max="4066" width="4.6640625" style="6" customWidth="1"/>
    <col min="4067" max="4067" width="15.1640625" style="6" bestFit="1" customWidth="1"/>
    <col min="4068" max="4068" width="1.83203125" style="6" customWidth="1"/>
    <col min="4069" max="4069" width="15.1640625" style="6" customWidth="1"/>
    <col min="4070" max="4071" width="0" style="6" hidden="1" customWidth="1"/>
    <col min="4072" max="4072" width="5.6640625" style="6" customWidth="1"/>
    <col min="4073" max="4073" width="15.1640625" style="6" bestFit="1" customWidth="1"/>
    <col min="4074" max="4074" width="15.1640625" style="6" customWidth="1"/>
    <col min="4075" max="4084" width="0" style="6" hidden="1" customWidth="1"/>
    <col min="4085" max="4085" width="14.83203125" style="6" bestFit="1" customWidth="1"/>
    <col min="4086" max="4086" width="14.1640625" style="6" customWidth="1"/>
    <col min="4087" max="4087" width="9.6640625" style="6" customWidth="1"/>
    <col min="4088" max="4088" width="14.33203125" style="6" bestFit="1" customWidth="1"/>
    <col min="4089" max="4089" width="12.83203125" style="6" bestFit="1" customWidth="1"/>
    <col min="4090" max="4090" width="21.1640625" style="6" customWidth="1"/>
    <col min="4091" max="4091" width="16.5" style="6" customWidth="1"/>
    <col min="4092" max="4293" width="9.6640625" style="6" customWidth="1"/>
    <col min="4294" max="4317" width="9.1640625" style="6"/>
    <col min="4318" max="4318" width="2.1640625" style="6" customWidth="1"/>
    <col min="4319" max="4319" width="64" style="6" bestFit="1" customWidth="1"/>
    <col min="4320" max="4320" width="1.5" style="6" customWidth="1"/>
    <col min="4321" max="4321" width="5" style="6" customWidth="1"/>
    <col min="4322" max="4322" width="4.6640625" style="6" customWidth="1"/>
    <col min="4323" max="4323" width="15.1640625" style="6" bestFit="1" customWidth="1"/>
    <col min="4324" max="4324" width="1.83203125" style="6" customWidth="1"/>
    <col min="4325" max="4325" width="15.1640625" style="6" customWidth="1"/>
    <col min="4326" max="4327" width="0" style="6" hidden="1" customWidth="1"/>
    <col min="4328" max="4328" width="5.6640625" style="6" customWidth="1"/>
    <col min="4329" max="4329" width="15.1640625" style="6" bestFit="1" customWidth="1"/>
    <col min="4330" max="4330" width="15.1640625" style="6" customWidth="1"/>
    <col min="4331" max="4340" width="0" style="6" hidden="1" customWidth="1"/>
    <col min="4341" max="4341" width="14.83203125" style="6" bestFit="1" customWidth="1"/>
    <col min="4342" max="4342" width="14.1640625" style="6" customWidth="1"/>
    <col min="4343" max="4343" width="9.6640625" style="6" customWidth="1"/>
    <col min="4344" max="4344" width="14.33203125" style="6" bestFit="1" customWidth="1"/>
    <col min="4345" max="4345" width="12.83203125" style="6" bestFit="1" customWidth="1"/>
    <col min="4346" max="4346" width="21.1640625" style="6" customWidth="1"/>
    <col min="4347" max="4347" width="16.5" style="6" customWidth="1"/>
    <col min="4348" max="4549" width="9.6640625" style="6" customWidth="1"/>
    <col min="4550" max="4573" width="9.1640625" style="6"/>
    <col min="4574" max="4574" width="2.1640625" style="6" customWidth="1"/>
    <col min="4575" max="4575" width="64" style="6" bestFit="1" customWidth="1"/>
    <col min="4576" max="4576" width="1.5" style="6" customWidth="1"/>
    <col min="4577" max="4577" width="5" style="6" customWidth="1"/>
    <col min="4578" max="4578" width="4.6640625" style="6" customWidth="1"/>
    <col min="4579" max="4579" width="15.1640625" style="6" bestFit="1" customWidth="1"/>
    <col min="4580" max="4580" width="1.83203125" style="6" customWidth="1"/>
    <col min="4581" max="4581" width="15.1640625" style="6" customWidth="1"/>
    <col min="4582" max="4583" width="0" style="6" hidden="1" customWidth="1"/>
    <col min="4584" max="4584" width="5.6640625" style="6" customWidth="1"/>
    <col min="4585" max="4585" width="15.1640625" style="6" bestFit="1" customWidth="1"/>
    <col min="4586" max="4586" width="15.1640625" style="6" customWidth="1"/>
    <col min="4587" max="4596" width="0" style="6" hidden="1" customWidth="1"/>
    <col min="4597" max="4597" width="14.83203125" style="6" bestFit="1" customWidth="1"/>
    <col min="4598" max="4598" width="14.1640625" style="6" customWidth="1"/>
    <col min="4599" max="4599" width="9.6640625" style="6" customWidth="1"/>
    <col min="4600" max="4600" width="14.33203125" style="6" bestFit="1" customWidth="1"/>
    <col min="4601" max="4601" width="12.83203125" style="6" bestFit="1" customWidth="1"/>
    <col min="4602" max="4602" width="21.1640625" style="6" customWidth="1"/>
    <col min="4603" max="4603" width="16.5" style="6" customWidth="1"/>
    <col min="4604" max="4805" width="9.6640625" style="6" customWidth="1"/>
    <col min="4806" max="4829" width="9.1640625" style="6"/>
    <col min="4830" max="4830" width="2.1640625" style="6" customWidth="1"/>
    <col min="4831" max="4831" width="64" style="6" bestFit="1" customWidth="1"/>
    <col min="4832" max="4832" width="1.5" style="6" customWidth="1"/>
    <col min="4833" max="4833" width="5" style="6" customWidth="1"/>
    <col min="4834" max="4834" width="4.6640625" style="6" customWidth="1"/>
    <col min="4835" max="4835" width="15.1640625" style="6" bestFit="1" customWidth="1"/>
    <col min="4836" max="4836" width="1.83203125" style="6" customWidth="1"/>
    <col min="4837" max="4837" width="15.1640625" style="6" customWidth="1"/>
    <col min="4838" max="4839" width="0" style="6" hidden="1" customWidth="1"/>
    <col min="4840" max="4840" width="5.6640625" style="6" customWidth="1"/>
    <col min="4841" max="4841" width="15.1640625" style="6" bestFit="1" customWidth="1"/>
    <col min="4842" max="4842" width="15.1640625" style="6" customWidth="1"/>
    <col min="4843" max="4852" width="0" style="6" hidden="1" customWidth="1"/>
    <col min="4853" max="4853" width="14.83203125" style="6" bestFit="1" customWidth="1"/>
    <col min="4854" max="4854" width="14.1640625" style="6" customWidth="1"/>
    <col min="4855" max="4855" width="9.6640625" style="6" customWidth="1"/>
    <col min="4856" max="4856" width="14.33203125" style="6" bestFit="1" customWidth="1"/>
    <col min="4857" max="4857" width="12.83203125" style="6" bestFit="1" customWidth="1"/>
    <col min="4858" max="4858" width="21.1640625" style="6" customWidth="1"/>
    <col min="4859" max="4859" width="16.5" style="6" customWidth="1"/>
    <col min="4860" max="5061" width="9.6640625" style="6" customWidth="1"/>
    <col min="5062" max="5085" width="9.1640625" style="6"/>
    <col min="5086" max="5086" width="2.1640625" style="6" customWidth="1"/>
    <col min="5087" max="5087" width="64" style="6" bestFit="1" customWidth="1"/>
    <col min="5088" max="5088" width="1.5" style="6" customWidth="1"/>
    <col min="5089" max="5089" width="5" style="6" customWidth="1"/>
    <col min="5090" max="5090" width="4.6640625" style="6" customWidth="1"/>
    <col min="5091" max="5091" width="15.1640625" style="6" bestFit="1" customWidth="1"/>
    <col min="5092" max="5092" width="1.83203125" style="6" customWidth="1"/>
    <col min="5093" max="5093" width="15.1640625" style="6" customWidth="1"/>
    <col min="5094" max="5095" width="0" style="6" hidden="1" customWidth="1"/>
    <col min="5096" max="5096" width="5.6640625" style="6" customWidth="1"/>
    <col min="5097" max="5097" width="15.1640625" style="6" bestFit="1" customWidth="1"/>
    <col min="5098" max="5098" width="15.1640625" style="6" customWidth="1"/>
    <col min="5099" max="5108" width="0" style="6" hidden="1" customWidth="1"/>
    <col min="5109" max="5109" width="14.83203125" style="6" bestFit="1" customWidth="1"/>
    <col min="5110" max="5110" width="14.1640625" style="6" customWidth="1"/>
    <col min="5111" max="5111" width="9.6640625" style="6" customWidth="1"/>
    <col min="5112" max="5112" width="14.33203125" style="6" bestFit="1" customWidth="1"/>
    <col min="5113" max="5113" width="12.83203125" style="6" bestFit="1" customWidth="1"/>
    <col min="5114" max="5114" width="21.1640625" style="6" customWidth="1"/>
    <col min="5115" max="5115" width="16.5" style="6" customWidth="1"/>
    <col min="5116" max="5317" width="9.6640625" style="6" customWidth="1"/>
    <col min="5318" max="5341" width="9.1640625" style="6"/>
    <col min="5342" max="5342" width="2.1640625" style="6" customWidth="1"/>
    <col min="5343" max="5343" width="64" style="6" bestFit="1" customWidth="1"/>
    <col min="5344" max="5344" width="1.5" style="6" customWidth="1"/>
    <col min="5345" max="5345" width="5" style="6" customWidth="1"/>
    <col min="5346" max="5346" width="4.6640625" style="6" customWidth="1"/>
    <col min="5347" max="5347" width="15.1640625" style="6" bestFit="1" customWidth="1"/>
    <col min="5348" max="5348" width="1.83203125" style="6" customWidth="1"/>
    <col min="5349" max="5349" width="15.1640625" style="6" customWidth="1"/>
    <col min="5350" max="5351" width="0" style="6" hidden="1" customWidth="1"/>
    <col min="5352" max="5352" width="5.6640625" style="6" customWidth="1"/>
    <col min="5353" max="5353" width="15.1640625" style="6" bestFit="1" customWidth="1"/>
    <col min="5354" max="5354" width="15.1640625" style="6" customWidth="1"/>
    <col min="5355" max="5364" width="0" style="6" hidden="1" customWidth="1"/>
    <col min="5365" max="5365" width="14.83203125" style="6" bestFit="1" customWidth="1"/>
    <col min="5366" max="5366" width="14.1640625" style="6" customWidth="1"/>
    <col min="5367" max="5367" width="9.6640625" style="6" customWidth="1"/>
    <col min="5368" max="5368" width="14.33203125" style="6" bestFit="1" customWidth="1"/>
    <col min="5369" max="5369" width="12.83203125" style="6" bestFit="1" customWidth="1"/>
    <col min="5370" max="5370" width="21.1640625" style="6" customWidth="1"/>
    <col min="5371" max="5371" width="16.5" style="6" customWidth="1"/>
    <col min="5372" max="5573" width="9.6640625" style="6" customWidth="1"/>
    <col min="5574" max="5597" width="9.1640625" style="6"/>
    <col min="5598" max="5598" width="2.1640625" style="6" customWidth="1"/>
    <col min="5599" max="5599" width="64" style="6" bestFit="1" customWidth="1"/>
    <col min="5600" max="5600" width="1.5" style="6" customWidth="1"/>
    <col min="5601" max="5601" width="5" style="6" customWidth="1"/>
    <col min="5602" max="5602" width="4.6640625" style="6" customWidth="1"/>
    <col min="5603" max="5603" width="15.1640625" style="6" bestFit="1" customWidth="1"/>
    <col min="5604" max="5604" width="1.83203125" style="6" customWidth="1"/>
    <col min="5605" max="5605" width="15.1640625" style="6" customWidth="1"/>
    <col min="5606" max="5607" width="0" style="6" hidden="1" customWidth="1"/>
    <col min="5608" max="5608" width="5.6640625" style="6" customWidth="1"/>
    <col min="5609" max="5609" width="15.1640625" style="6" bestFit="1" customWidth="1"/>
    <col min="5610" max="5610" width="15.1640625" style="6" customWidth="1"/>
    <col min="5611" max="5620" width="0" style="6" hidden="1" customWidth="1"/>
    <col min="5621" max="5621" width="14.83203125" style="6" bestFit="1" customWidth="1"/>
    <col min="5622" max="5622" width="14.1640625" style="6" customWidth="1"/>
    <col min="5623" max="5623" width="9.6640625" style="6" customWidth="1"/>
    <col min="5624" max="5624" width="14.33203125" style="6" bestFit="1" customWidth="1"/>
    <col min="5625" max="5625" width="12.83203125" style="6" bestFit="1" customWidth="1"/>
    <col min="5626" max="5626" width="21.1640625" style="6" customWidth="1"/>
    <col min="5627" max="5627" width="16.5" style="6" customWidth="1"/>
    <col min="5628" max="5829" width="9.6640625" style="6" customWidth="1"/>
    <col min="5830" max="5853" width="9.1640625" style="6"/>
    <col min="5854" max="5854" width="2.1640625" style="6" customWidth="1"/>
    <col min="5855" max="5855" width="64" style="6" bestFit="1" customWidth="1"/>
    <col min="5856" max="5856" width="1.5" style="6" customWidth="1"/>
    <col min="5857" max="5857" width="5" style="6" customWidth="1"/>
    <col min="5858" max="5858" width="4.6640625" style="6" customWidth="1"/>
    <col min="5859" max="5859" width="15.1640625" style="6" bestFit="1" customWidth="1"/>
    <col min="5860" max="5860" width="1.83203125" style="6" customWidth="1"/>
    <col min="5861" max="5861" width="15.1640625" style="6" customWidth="1"/>
    <col min="5862" max="5863" width="0" style="6" hidden="1" customWidth="1"/>
    <col min="5864" max="5864" width="5.6640625" style="6" customWidth="1"/>
    <col min="5865" max="5865" width="15.1640625" style="6" bestFit="1" customWidth="1"/>
    <col min="5866" max="5866" width="15.1640625" style="6" customWidth="1"/>
    <col min="5867" max="5876" width="0" style="6" hidden="1" customWidth="1"/>
    <col min="5877" max="5877" width="14.83203125" style="6" bestFit="1" customWidth="1"/>
    <col min="5878" max="5878" width="14.1640625" style="6" customWidth="1"/>
    <col min="5879" max="5879" width="9.6640625" style="6" customWidth="1"/>
    <col min="5880" max="5880" width="14.33203125" style="6" bestFit="1" customWidth="1"/>
    <col min="5881" max="5881" width="12.83203125" style="6" bestFit="1" customWidth="1"/>
    <col min="5882" max="5882" width="21.1640625" style="6" customWidth="1"/>
    <col min="5883" max="5883" width="16.5" style="6" customWidth="1"/>
    <col min="5884" max="6085" width="9.6640625" style="6" customWidth="1"/>
    <col min="6086" max="6109" width="9.1640625" style="6"/>
    <col min="6110" max="6110" width="2.1640625" style="6" customWidth="1"/>
    <col min="6111" max="6111" width="64" style="6" bestFit="1" customWidth="1"/>
    <col min="6112" max="6112" width="1.5" style="6" customWidth="1"/>
    <col min="6113" max="6113" width="5" style="6" customWidth="1"/>
    <col min="6114" max="6114" width="4.6640625" style="6" customWidth="1"/>
    <col min="6115" max="6115" width="15.1640625" style="6" bestFit="1" customWidth="1"/>
    <col min="6116" max="6116" width="1.83203125" style="6" customWidth="1"/>
    <col min="6117" max="6117" width="15.1640625" style="6" customWidth="1"/>
    <col min="6118" max="6119" width="0" style="6" hidden="1" customWidth="1"/>
    <col min="6120" max="6120" width="5.6640625" style="6" customWidth="1"/>
    <col min="6121" max="6121" width="15.1640625" style="6" bestFit="1" customWidth="1"/>
    <col min="6122" max="6122" width="15.1640625" style="6" customWidth="1"/>
    <col min="6123" max="6132" width="0" style="6" hidden="1" customWidth="1"/>
    <col min="6133" max="6133" width="14.83203125" style="6" bestFit="1" customWidth="1"/>
    <col min="6134" max="6134" width="14.1640625" style="6" customWidth="1"/>
    <col min="6135" max="6135" width="9.6640625" style="6" customWidth="1"/>
    <col min="6136" max="6136" width="14.33203125" style="6" bestFit="1" customWidth="1"/>
    <col min="6137" max="6137" width="12.83203125" style="6" bestFit="1" customWidth="1"/>
    <col min="6138" max="6138" width="21.1640625" style="6" customWidth="1"/>
    <col min="6139" max="6139" width="16.5" style="6" customWidth="1"/>
    <col min="6140" max="6341" width="9.6640625" style="6" customWidth="1"/>
    <col min="6342" max="6365" width="9.1640625" style="6"/>
    <col min="6366" max="6366" width="2.1640625" style="6" customWidth="1"/>
    <col min="6367" max="6367" width="64" style="6" bestFit="1" customWidth="1"/>
    <col min="6368" max="6368" width="1.5" style="6" customWidth="1"/>
    <col min="6369" max="6369" width="5" style="6" customWidth="1"/>
    <col min="6370" max="6370" width="4.6640625" style="6" customWidth="1"/>
    <col min="6371" max="6371" width="15.1640625" style="6" bestFit="1" customWidth="1"/>
    <col min="6372" max="6372" width="1.83203125" style="6" customWidth="1"/>
    <col min="6373" max="6373" width="15.1640625" style="6" customWidth="1"/>
    <col min="6374" max="6375" width="0" style="6" hidden="1" customWidth="1"/>
    <col min="6376" max="6376" width="5.6640625" style="6" customWidth="1"/>
    <col min="6377" max="6377" width="15.1640625" style="6" bestFit="1" customWidth="1"/>
    <col min="6378" max="6378" width="15.1640625" style="6" customWidth="1"/>
    <col min="6379" max="6388" width="0" style="6" hidden="1" customWidth="1"/>
    <col min="6389" max="6389" width="14.83203125" style="6" bestFit="1" customWidth="1"/>
    <col min="6390" max="6390" width="14.1640625" style="6" customWidth="1"/>
    <col min="6391" max="6391" width="9.6640625" style="6" customWidth="1"/>
    <col min="6392" max="6392" width="14.33203125" style="6" bestFit="1" customWidth="1"/>
    <col min="6393" max="6393" width="12.83203125" style="6" bestFit="1" customWidth="1"/>
    <col min="6394" max="6394" width="21.1640625" style="6" customWidth="1"/>
    <col min="6395" max="6395" width="16.5" style="6" customWidth="1"/>
    <col min="6396" max="6597" width="9.6640625" style="6" customWidth="1"/>
    <col min="6598" max="6621" width="9.1640625" style="6"/>
    <col min="6622" max="6622" width="2.1640625" style="6" customWidth="1"/>
    <col min="6623" max="6623" width="64" style="6" bestFit="1" customWidth="1"/>
    <col min="6624" max="6624" width="1.5" style="6" customWidth="1"/>
    <col min="6625" max="6625" width="5" style="6" customWidth="1"/>
    <col min="6626" max="6626" width="4.6640625" style="6" customWidth="1"/>
    <col min="6627" max="6627" width="15.1640625" style="6" bestFit="1" customWidth="1"/>
    <col min="6628" max="6628" width="1.83203125" style="6" customWidth="1"/>
    <col min="6629" max="6629" width="15.1640625" style="6" customWidth="1"/>
    <col min="6630" max="6631" width="0" style="6" hidden="1" customWidth="1"/>
    <col min="6632" max="6632" width="5.6640625" style="6" customWidth="1"/>
    <col min="6633" max="6633" width="15.1640625" style="6" bestFit="1" customWidth="1"/>
    <col min="6634" max="6634" width="15.1640625" style="6" customWidth="1"/>
    <col min="6635" max="6644" width="0" style="6" hidden="1" customWidth="1"/>
    <col min="6645" max="6645" width="14.83203125" style="6" bestFit="1" customWidth="1"/>
    <col min="6646" max="6646" width="14.1640625" style="6" customWidth="1"/>
    <col min="6647" max="6647" width="9.6640625" style="6" customWidth="1"/>
    <col min="6648" max="6648" width="14.33203125" style="6" bestFit="1" customWidth="1"/>
    <col min="6649" max="6649" width="12.83203125" style="6" bestFit="1" customWidth="1"/>
    <col min="6650" max="6650" width="21.1640625" style="6" customWidth="1"/>
    <col min="6651" max="6651" width="16.5" style="6" customWidth="1"/>
    <col min="6652" max="6853" width="9.6640625" style="6" customWidth="1"/>
    <col min="6854" max="6877" width="9.1640625" style="6"/>
    <col min="6878" max="6878" width="2.1640625" style="6" customWidth="1"/>
    <col min="6879" max="6879" width="64" style="6" bestFit="1" customWidth="1"/>
    <col min="6880" max="6880" width="1.5" style="6" customWidth="1"/>
    <col min="6881" max="6881" width="5" style="6" customWidth="1"/>
    <col min="6882" max="6882" width="4.6640625" style="6" customWidth="1"/>
    <col min="6883" max="6883" width="15.1640625" style="6" bestFit="1" customWidth="1"/>
    <col min="6884" max="6884" width="1.83203125" style="6" customWidth="1"/>
    <col min="6885" max="6885" width="15.1640625" style="6" customWidth="1"/>
    <col min="6886" max="6887" width="0" style="6" hidden="1" customWidth="1"/>
    <col min="6888" max="6888" width="5.6640625" style="6" customWidth="1"/>
    <col min="6889" max="6889" width="15.1640625" style="6" bestFit="1" customWidth="1"/>
    <col min="6890" max="6890" width="15.1640625" style="6" customWidth="1"/>
    <col min="6891" max="6900" width="0" style="6" hidden="1" customWidth="1"/>
    <col min="6901" max="6901" width="14.83203125" style="6" bestFit="1" customWidth="1"/>
    <col min="6902" max="6902" width="14.1640625" style="6" customWidth="1"/>
    <col min="6903" max="6903" width="9.6640625" style="6" customWidth="1"/>
    <col min="6904" max="6904" width="14.33203125" style="6" bestFit="1" customWidth="1"/>
    <col min="6905" max="6905" width="12.83203125" style="6" bestFit="1" customWidth="1"/>
    <col min="6906" max="6906" width="21.1640625" style="6" customWidth="1"/>
    <col min="6907" max="6907" width="16.5" style="6" customWidth="1"/>
    <col min="6908" max="7109" width="9.6640625" style="6" customWidth="1"/>
    <col min="7110" max="7133" width="9.1640625" style="6"/>
    <col min="7134" max="7134" width="2.1640625" style="6" customWidth="1"/>
    <col min="7135" max="7135" width="64" style="6" bestFit="1" customWidth="1"/>
    <col min="7136" max="7136" width="1.5" style="6" customWidth="1"/>
    <col min="7137" max="7137" width="5" style="6" customWidth="1"/>
    <col min="7138" max="7138" width="4.6640625" style="6" customWidth="1"/>
    <col min="7139" max="7139" width="15.1640625" style="6" bestFit="1" customWidth="1"/>
    <col min="7140" max="7140" width="1.83203125" style="6" customWidth="1"/>
    <col min="7141" max="7141" width="15.1640625" style="6" customWidth="1"/>
    <col min="7142" max="7143" width="0" style="6" hidden="1" customWidth="1"/>
    <col min="7144" max="7144" width="5.6640625" style="6" customWidth="1"/>
    <col min="7145" max="7145" width="15.1640625" style="6" bestFit="1" customWidth="1"/>
    <col min="7146" max="7146" width="15.1640625" style="6" customWidth="1"/>
    <col min="7147" max="7156" width="0" style="6" hidden="1" customWidth="1"/>
    <col min="7157" max="7157" width="14.83203125" style="6" bestFit="1" customWidth="1"/>
    <col min="7158" max="7158" width="14.1640625" style="6" customWidth="1"/>
    <col min="7159" max="7159" width="9.6640625" style="6" customWidth="1"/>
    <col min="7160" max="7160" width="14.33203125" style="6" bestFit="1" customWidth="1"/>
    <col min="7161" max="7161" width="12.83203125" style="6" bestFit="1" customWidth="1"/>
    <col min="7162" max="7162" width="21.1640625" style="6" customWidth="1"/>
    <col min="7163" max="7163" width="16.5" style="6" customWidth="1"/>
    <col min="7164" max="7365" width="9.6640625" style="6" customWidth="1"/>
    <col min="7366" max="7389" width="9.1640625" style="6"/>
    <col min="7390" max="7390" width="2.1640625" style="6" customWidth="1"/>
    <col min="7391" max="7391" width="64" style="6" bestFit="1" customWidth="1"/>
    <col min="7392" max="7392" width="1.5" style="6" customWidth="1"/>
    <col min="7393" max="7393" width="5" style="6" customWidth="1"/>
    <col min="7394" max="7394" width="4.6640625" style="6" customWidth="1"/>
    <col min="7395" max="7395" width="15.1640625" style="6" bestFit="1" customWidth="1"/>
    <col min="7396" max="7396" width="1.83203125" style="6" customWidth="1"/>
    <col min="7397" max="7397" width="15.1640625" style="6" customWidth="1"/>
    <col min="7398" max="7399" width="0" style="6" hidden="1" customWidth="1"/>
    <col min="7400" max="7400" width="5.6640625" style="6" customWidth="1"/>
    <col min="7401" max="7401" width="15.1640625" style="6" bestFit="1" customWidth="1"/>
    <col min="7402" max="7402" width="15.1640625" style="6" customWidth="1"/>
    <col min="7403" max="7412" width="0" style="6" hidden="1" customWidth="1"/>
    <col min="7413" max="7413" width="14.83203125" style="6" bestFit="1" customWidth="1"/>
    <col min="7414" max="7414" width="14.1640625" style="6" customWidth="1"/>
    <col min="7415" max="7415" width="9.6640625" style="6" customWidth="1"/>
    <col min="7416" max="7416" width="14.33203125" style="6" bestFit="1" customWidth="1"/>
    <col min="7417" max="7417" width="12.83203125" style="6" bestFit="1" customWidth="1"/>
    <col min="7418" max="7418" width="21.1640625" style="6" customWidth="1"/>
    <col min="7419" max="7419" width="16.5" style="6" customWidth="1"/>
    <col min="7420" max="7621" width="9.6640625" style="6" customWidth="1"/>
    <col min="7622" max="7645" width="9.1640625" style="6"/>
    <col min="7646" max="7646" width="2.1640625" style="6" customWidth="1"/>
    <col min="7647" max="7647" width="64" style="6" bestFit="1" customWidth="1"/>
    <col min="7648" max="7648" width="1.5" style="6" customWidth="1"/>
    <col min="7649" max="7649" width="5" style="6" customWidth="1"/>
    <col min="7650" max="7650" width="4.6640625" style="6" customWidth="1"/>
    <col min="7651" max="7651" width="15.1640625" style="6" bestFit="1" customWidth="1"/>
    <col min="7652" max="7652" width="1.83203125" style="6" customWidth="1"/>
    <col min="7653" max="7653" width="15.1640625" style="6" customWidth="1"/>
    <col min="7654" max="7655" width="0" style="6" hidden="1" customWidth="1"/>
    <col min="7656" max="7656" width="5.6640625" style="6" customWidth="1"/>
    <col min="7657" max="7657" width="15.1640625" style="6" bestFit="1" customWidth="1"/>
    <col min="7658" max="7658" width="15.1640625" style="6" customWidth="1"/>
    <col min="7659" max="7668" width="0" style="6" hidden="1" customWidth="1"/>
    <col min="7669" max="7669" width="14.83203125" style="6" bestFit="1" customWidth="1"/>
    <col min="7670" max="7670" width="14.1640625" style="6" customWidth="1"/>
    <col min="7671" max="7671" width="9.6640625" style="6" customWidth="1"/>
    <col min="7672" max="7672" width="14.33203125" style="6" bestFit="1" customWidth="1"/>
    <col min="7673" max="7673" width="12.83203125" style="6" bestFit="1" customWidth="1"/>
    <col min="7674" max="7674" width="21.1640625" style="6" customWidth="1"/>
    <col min="7675" max="7675" width="16.5" style="6" customWidth="1"/>
    <col min="7676" max="7877" width="9.6640625" style="6" customWidth="1"/>
    <col min="7878" max="7901" width="9.1640625" style="6"/>
    <col min="7902" max="7902" width="2.1640625" style="6" customWidth="1"/>
    <col min="7903" max="7903" width="64" style="6" bestFit="1" customWidth="1"/>
    <col min="7904" max="7904" width="1.5" style="6" customWidth="1"/>
    <col min="7905" max="7905" width="5" style="6" customWidth="1"/>
    <col min="7906" max="7906" width="4.6640625" style="6" customWidth="1"/>
    <col min="7907" max="7907" width="15.1640625" style="6" bestFit="1" customWidth="1"/>
    <col min="7908" max="7908" width="1.83203125" style="6" customWidth="1"/>
    <col min="7909" max="7909" width="15.1640625" style="6" customWidth="1"/>
    <col min="7910" max="7911" width="0" style="6" hidden="1" customWidth="1"/>
    <col min="7912" max="7912" width="5.6640625" style="6" customWidth="1"/>
    <col min="7913" max="7913" width="15.1640625" style="6" bestFit="1" customWidth="1"/>
    <col min="7914" max="7914" width="15.1640625" style="6" customWidth="1"/>
    <col min="7915" max="7924" width="0" style="6" hidden="1" customWidth="1"/>
    <col min="7925" max="7925" width="14.83203125" style="6" bestFit="1" customWidth="1"/>
    <col min="7926" max="7926" width="14.1640625" style="6" customWidth="1"/>
    <col min="7927" max="7927" width="9.6640625" style="6" customWidth="1"/>
    <col min="7928" max="7928" width="14.33203125" style="6" bestFit="1" customWidth="1"/>
    <col min="7929" max="7929" width="12.83203125" style="6" bestFit="1" customWidth="1"/>
    <col min="7930" max="7930" width="21.1640625" style="6" customWidth="1"/>
    <col min="7931" max="7931" width="16.5" style="6" customWidth="1"/>
    <col min="7932" max="8133" width="9.6640625" style="6" customWidth="1"/>
    <col min="8134" max="8157" width="9.1640625" style="6"/>
    <col min="8158" max="8158" width="2.1640625" style="6" customWidth="1"/>
    <col min="8159" max="8159" width="64" style="6" bestFit="1" customWidth="1"/>
    <col min="8160" max="8160" width="1.5" style="6" customWidth="1"/>
    <col min="8161" max="8161" width="5" style="6" customWidth="1"/>
    <col min="8162" max="8162" width="4.6640625" style="6" customWidth="1"/>
    <col min="8163" max="8163" width="15.1640625" style="6" bestFit="1" customWidth="1"/>
    <col min="8164" max="8164" width="1.83203125" style="6" customWidth="1"/>
    <col min="8165" max="8165" width="15.1640625" style="6" customWidth="1"/>
    <col min="8166" max="8167" width="0" style="6" hidden="1" customWidth="1"/>
    <col min="8168" max="8168" width="5.6640625" style="6" customWidth="1"/>
    <col min="8169" max="8169" width="15.1640625" style="6" bestFit="1" customWidth="1"/>
    <col min="8170" max="8170" width="15.1640625" style="6" customWidth="1"/>
    <col min="8171" max="8180" width="0" style="6" hidden="1" customWidth="1"/>
    <col min="8181" max="8181" width="14.83203125" style="6" bestFit="1" customWidth="1"/>
    <col min="8182" max="8182" width="14.1640625" style="6" customWidth="1"/>
    <col min="8183" max="8183" width="9.6640625" style="6" customWidth="1"/>
    <col min="8184" max="8184" width="14.33203125" style="6" bestFit="1" customWidth="1"/>
    <col min="8185" max="8185" width="12.83203125" style="6" bestFit="1" customWidth="1"/>
    <col min="8186" max="8186" width="21.1640625" style="6" customWidth="1"/>
    <col min="8187" max="8187" width="16.5" style="6" customWidth="1"/>
    <col min="8188" max="8389" width="9.6640625" style="6" customWidth="1"/>
    <col min="8390" max="8413" width="9.1640625" style="6"/>
    <col min="8414" max="8414" width="2.1640625" style="6" customWidth="1"/>
    <col min="8415" max="8415" width="64" style="6" bestFit="1" customWidth="1"/>
    <col min="8416" max="8416" width="1.5" style="6" customWidth="1"/>
    <col min="8417" max="8417" width="5" style="6" customWidth="1"/>
    <col min="8418" max="8418" width="4.6640625" style="6" customWidth="1"/>
    <col min="8419" max="8419" width="15.1640625" style="6" bestFit="1" customWidth="1"/>
    <col min="8420" max="8420" width="1.83203125" style="6" customWidth="1"/>
    <col min="8421" max="8421" width="15.1640625" style="6" customWidth="1"/>
    <col min="8422" max="8423" width="0" style="6" hidden="1" customWidth="1"/>
    <col min="8424" max="8424" width="5.6640625" style="6" customWidth="1"/>
    <col min="8425" max="8425" width="15.1640625" style="6" bestFit="1" customWidth="1"/>
    <col min="8426" max="8426" width="15.1640625" style="6" customWidth="1"/>
    <col min="8427" max="8436" width="0" style="6" hidden="1" customWidth="1"/>
    <col min="8437" max="8437" width="14.83203125" style="6" bestFit="1" customWidth="1"/>
    <col min="8438" max="8438" width="14.1640625" style="6" customWidth="1"/>
    <col min="8439" max="8439" width="9.6640625" style="6" customWidth="1"/>
    <col min="8440" max="8440" width="14.33203125" style="6" bestFit="1" customWidth="1"/>
    <col min="8441" max="8441" width="12.83203125" style="6" bestFit="1" customWidth="1"/>
    <col min="8442" max="8442" width="21.1640625" style="6" customWidth="1"/>
    <col min="8443" max="8443" width="16.5" style="6" customWidth="1"/>
    <col min="8444" max="8645" width="9.6640625" style="6" customWidth="1"/>
    <col min="8646" max="8669" width="9.1640625" style="6"/>
    <col min="8670" max="8670" width="2.1640625" style="6" customWidth="1"/>
    <col min="8671" max="8671" width="64" style="6" bestFit="1" customWidth="1"/>
    <col min="8672" max="8672" width="1.5" style="6" customWidth="1"/>
    <col min="8673" max="8673" width="5" style="6" customWidth="1"/>
    <col min="8674" max="8674" width="4.6640625" style="6" customWidth="1"/>
    <col min="8675" max="8675" width="15.1640625" style="6" bestFit="1" customWidth="1"/>
    <col min="8676" max="8676" width="1.83203125" style="6" customWidth="1"/>
    <col min="8677" max="8677" width="15.1640625" style="6" customWidth="1"/>
    <col min="8678" max="8679" width="0" style="6" hidden="1" customWidth="1"/>
    <col min="8680" max="8680" width="5.6640625" style="6" customWidth="1"/>
    <col min="8681" max="8681" width="15.1640625" style="6" bestFit="1" customWidth="1"/>
    <col min="8682" max="8682" width="15.1640625" style="6" customWidth="1"/>
    <col min="8683" max="8692" width="0" style="6" hidden="1" customWidth="1"/>
    <col min="8693" max="8693" width="14.83203125" style="6" bestFit="1" customWidth="1"/>
    <col min="8694" max="8694" width="14.1640625" style="6" customWidth="1"/>
    <col min="8695" max="8695" width="9.6640625" style="6" customWidth="1"/>
    <col min="8696" max="8696" width="14.33203125" style="6" bestFit="1" customWidth="1"/>
    <col min="8697" max="8697" width="12.83203125" style="6" bestFit="1" customWidth="1"/>
    <col min="8698" max="8698" width="21.1640625" style="6" customWidth="1"/>
    <col min="8699" max="8699" width="16.5" style="6" customWidth="1"/>
    <col min="8700" max="8901" width="9.6640625" style="6" customWidth="1"/>
    <col min="8902" max="8925" width="9.1640625" style="6"/>
    <col min="8926" max="8926" width="2.1640625" style="6" customWidth="1"/>
    <col min="8927" max="8927" width="64" style="6" bestFit="1" customWidth="1"/>
    <col min="8928" max="8928" width="1.5" style="6" customWidth="1"/>
    <col min="8929" max="8929" width="5" style="6" customWidth="1"/>
    <col min="8930" max="8930" width="4.6640625" style="6" customWidth="1"/>
    <col min="8931" max="8931" width="15.1640625" style="6" bestFit="1" customWidth="1"/>
    <col min="8932" max="8932" width="1.83203125" style="6" customWidth="1"/>
    <col min="8933" max="8933" width="15.1640625" style="6" customWidth="1"/>
    <col min="8934" max="8935" width="0" style="6" hidden="1" customWidth="1"/>
    <col min="8936" max="8936" width="5.6640625" style="6" customWidth="1"/>
    <col min="8937" max="8937" width="15.1640625" style="6" bestFit="1" customWidth="1"/>
    <col min="8938" max="8938" width="15.1640625" style="6" customWidth="1"/>
    <col min="8939" max="8948" width="0" style="6" hidden="1" customWidth="1"/>
    <col min="8949" max="8949" width="14.83203125" style="6" bestFit="1" customWidth="1"/>
    <col min="8950" max="8950" width="14.1640625" style="6" customWidth="1"/>
    <col min="8951" max="8951" width="9.6640625" style="6" customWidth="1"/>
    <col min="8952" max="8952" width="14.33203125" style="6" bestFit="1" customWidth="1"/>
    <col min="8953" max="8953" width="12.83203125" style="6" bestFit="1" customWidth="1"/>
    <col min="8954" max="8954" width="21.1640625" style="6" customWidth="1"/>
    <col min="8955" max="8955" width="16.5" style="6" customWidth="1"/>
    <col min="8956" max="9157" width="9.6640625" style="6" customWidth="1"/>
    <col min="9158" max="9181" width="9.1640625" style="6"/>
    <col min="9182" max="9182" width="2.1640625" style="6" customWidth="1"/>
    <col min="9183" max="9183" width="64" style="6" bestFit="1" customWidth="1"/>
    <col min="9184" max="9184" width="1.5" style="6" customWidth="1"/>
    <col min="9185" max="9185" width="5" style="6" customWidth="1"/>
    <col min="9186" max="9186" width="4.6640625" style="6" customWidth="1"/>
    <col min="9187" max="9187" width="15.1640625" style="6" bestFit="1" customWidth="1"/>
    <col min="9188" max="9188" width="1.83203125" style="6" customWidth="1"/>
    <col min="9189" max="9189" width="15.1640625" style="6" customWidth="1"/>
    <col min="9190" max="9191" width="0" style="6" hidden="1" customWidth="1"/>
    <col min="9192" max="9192" width="5.6640625" style="6" customWidth="1"/>
    <col min="9193" max="9193" width="15.1640625" style="6" bestFit="1" customWidth="1"/>
    <col min="9194" max="9194" width="15.1640625" style="6" customWidth="1"/>
    <col min="9195" max="9204" width="0" style="6" hidden="1" customWidth="1"/>
    <col min="9205" max="9205" width="14.83203125" style="6" bestFit="1" customWidth="1"/>
    <col min="9206" max="9206" width="14.1640625" style="6" customWidth="1"/>
    <col min="9207" max="9207" width="9.6640625" style="6" customWidth="1"/>
    <col min="9208" max="9208" width="14.33203125" style="6" bestFit="1" customWidth="1"/>
    <col min="9209" max="9209" width="12.83203125" style="6" bestFit="1" customWidth="1"/>
    <col min="9210" max="9210" width="21.1640625" style="6" customWidth="1"/>
    <col min="9211" max="9211" width="16.5" style="6" customWidth="1"/>
    <col min="9212" max="9413" width="9.6640625" style="6" customWidth="1"/>
    <col min="9414" max="9437" width="9.1640625" style="6"/>
    <col min="9438" max="9438" width="2.1640625" style="6" customWidth="1"/>
    <col min="9439" max="9439" width="64" style="6" bestFit="1" customWidth="1"/>
    <col min="9440" max="9440" width="1.5" style="6" customWidth="1"/>
    <col min="9441" max="9441" width="5" style="6" customWidth="1"/>
    <col min="9442" max="9442" width="4.6640625" style="6" customWidth="1"/>
    <col min="9443" max="9443" width="15.1640625" style="6" bestFit="1" customWidth="1"/>
    <col min="9444" max="9444" width="1.83203125" style="6" customWidth="1"/>
    <col min="9445" max="9445" width="15.1640625" style="6" customWidth="1"/>
    <col min="9446" max="9447" width="0" style="6" hidden="1" customWidth="1"/>
    <col min="9448" max="9448" width="5.6640625" style="6" customWidth="1"/>
    <col min="9449" max="9449" width="15.1640625" style="6" bestFit="1" customWidth="1"/>
    <col min="9450" max="9450" width="15.1640625" style="6" customWidth="1"/>
    <col min="9451" max="9460" width="0" style="6" hidden="1" customWidth="1"/>
    <col min="9461" max="9461" width="14.83203125" style="6" bestFit="1" customWidth="1"/>
    <col min="9462" max="9462" width="14.1640625" style="6" customWidth="1"/>
    <col min="9463" max="9463" width="9.6640625" style="6" customWidth="1"/>
    <col min="9464" max="9464" width="14.33203125" style="6" bestFit="1" customWidth="1"/>
    <col min="9465" max="9465" width="12.83203125" style="6" bestFit="1" customWidth="1"/>
    <col min="9466" max="9466" width="21.1640625" style="6" customWidth="1"/>
    <col min="9467" max="9467" width="16.5" style="6" customWidth="1"/>
    <col min="9468" max="9669" width="9.6640625" style="6" customWidth="1"/>
    <col min="9670" max="9693" width="9.1640625" style="6"/>
    <col min="9694" max="9694" width="2.1640625" style="6" customWidth="1"/>
    <col min="9695" max="9695" width="64" style="6" bestFit="1" customWidth="1"/>
    <col min="9696" max="9696" width="1.5" style="6" customWidth="1"/>
    <col min="9697" max="9697" width="5" style="6" customWidth="1"/>
    <col min="9698" max="9698" width="4.6640625" style="6" customWidth="1"/>
    <col min="9699" max="9699" width="15.1640625" style="6" bestFit="1" customWidth="1"/>
    <col min="9700" max="9700" width="1.83203125" style="6" customWidth="1"/>
    <col min="9701" max="9701" width="15.1640625" style="6" customWidth="1"/>
    <col min="9702" max="9703" width="0" style="6" hidden="1" customWidth="1"/>
    <col min="9704" max="9704" width="5.6640625" style="6" customWidth="1"/>
    <col min="9705" max="9705" width="15.1640625" style="6" bestFit="1" customWidth="1"/>
    <col min="9706" max="9706" width="15.1640625" style="6" customWidth="1"/>
    <col min="9707" max="9716" width="0" style="6" hidden="1" customWidth="1"/>
    <col min="9717" max="9717" width="14.83203125" style="6" bestFit="1" customWidth="1"/>
    <col min="9718" max="9718" width="14.1640625" style="6" customWidth="1"/>
    <col min="9719" max="9719" width="9.6640625" style="6" customWidth="1"/>
    <col min="9720" max="9720" width="14.33203125" style="6" bestFit="1" customWidth="1"/>
    <col min="9721" max="9721" width="12.83203125" style="6" bestFit="1" customWidth="1"/>
    <col min="9722" max="9722" width="21.1640625" style="6" customWidth="1"/>
    <col min="9723" max="9723" width="16.5" style="6" customWidth="1"/>
    <col min="9724" max="9925" width="9.6640625" style="6" customWidth="1"/>
    <col min="9926" max="9949" width="9.1640625" style="6"/>
    <col min="9950" max="9950" width="2.1640625" style="6" customWidth="1"/>
    <col min="9951" max="9951" width="64" style="6" bestFit="1" customWidth="1"/>
    <col min="9952" max="9952" width="1.5" style="6" customWidth="1"/>
    <col min="9953" max="9953" width="5" style="6" customWidth="1"/>
    <col min="9954" max="9954" width="4.6640625" style="6" customWidth="1"/>
    <col min="9955" max="9955" width="15.1640625" style="6" bestFit="1" customWidth="1"/>
    <col min="9956" max="9956" width="1.83203125" style="6" customWidth="1"/>
    <col min="9957" max="9957" width="15.1640625" style="6" customWidth="1"/>
    <col min="9958" max="9959" width="0" style="6" hidden="1" customWidth="1"/>
    <col min="9960" max="9960" width="5.6640625" style="6" customWidth="1"/>
    <col min="9961" max="9961" width="15.1640625" style="6" bestFit="1" customWidth="1"/>
    <col min="9962" max="9962" width="15.1640625" style="6" customWidth="1"/>
    <col min="9963" max="9972" width="0" style="6" hidden="1" customWidth="1"/>
    <col min="9973" max="9973" width="14.83203125" style="6" bestFit="1" customWidth="1"/>
    <col min="9974" max="9974" width="14.1640625" style="6" customWidth="1"/>
    <col min="9975" max="9975" width="9.6640625" style="6" customWidth="1"/>
    <col min="9976" max="9976" width="14.33203125" style="6" bestFit="1" customWidth="1"/>
    <col min="9977" max="9977" width="12.83203125" style="6" bestFit="1" customWidth="1"/>
    <col min="9978" max="9978" width="21.1640625" style="6" customWidth="1"/>
    <col min="9979" max="9979" width="16.5" style="6" customWidth="1"/>
    <col min="9980" max="10181" width="9.6640625" style="6" customWidth="1"/>
    <col min="10182" max="10205" width="9.1640625" style="6"/>
    <col min="10206" max="10206" width="2.1640625" style="6" customWidth="1"/>
    <col min="10207" max="10207" width="64" style="6" bestFit="1" customWidth="1"/>
    <col min="10208" max="10208" width="1.5" style="6" customWidth="1"/>
    <col min="10209" max="10209" width="5" style="6" customWidth="1"/>
    <col min="10210" max="10210" width="4.6640625" style="6" customWidth="1"/>
    <col min="10211" max="10211" width="15.1640625" style="6" bestFit="1" customWidth="1"/>
    <col min="10212" max="10212" width="1.83203125" style="6" customWidth="1"/>
    <col min="10213" max="10213" width="15.1640625" style="6" customWidth="1"/>
    <col min="10214" max="10215" width="0" style="6" hidden="1" customWidth="1"/>
    <col min="10216" max="10216" width="5.6640625" style="6" customWidth="1"/>
    <col min="10217" max="10217" width="15.1640625" style="6" bestFit="1" customWidth="1"/>
    <col min="10218" max="10218" width="15.1640625" style="6" customWidth="1"/>
    <col min="10219" max="10228" width="0" style="6" hidden="1" customWidth="1"/>
    <col min="10229" max="10229" width="14.83203125" style="6" bestFit="1" customWidth="1"/>
    <col min="10230" max="10230" width="14.1640625" style="6" customWidth="1"/>
    <col min="10231" max="10231" width="9.6640625" style="6" customWidth="1"/>
    <col min="10232" max="10232" width="14.33203125" style="6" bestFit="1" customWidth="1"/>
    <col min="10233" max="10233" width="12.83203125" style="6" bestFit="1" customWidth="1"/>
    <col min="10234" max="10234" width="21.1640625" style="6" customWidth="1"/>
    <col min="10235" max="10235" width="16.5" style="6" customWidth="1"/>
    <col min="10236" max="10437" width="9.6640625" style="6" customWidth="1"/>
    <col min="10438" max="10461" width="9.1640625" style="6"/>
    <col min="10462" max="10462" width="2.1640625" style="6" customWidth="1"/>
    <col min="10463" max="10463" width="64" style="6" bestFit="1" customWidth="1"/>
    <col min="10464" max="10464" width="1.5" style="6" customWidth="1"/>
    <col min="10465" max="10465" width="5" style="6" customWidth="1"/>
    <col min="10466" max="10466" width="4.6640625" style="6" customWidth="1"/>
    <col min="10467" max="10467" width="15.1640625" style="6" bestFit="1" customWidth="1"/>
    <col min="10468" max="10468" width="1.83203125" style="6" customWidth="1"/>
    <col min="10469" max="10469" width="15.1640625" style="6" customWidth="1"/>
    <col min="10470" max="10471" width="0" style="6" hidden="1" customWidth="1"/>
    <col min="10472" max="10472" width="5.6640625" style="6" customWidth="1"/>
    <col min="10473" max="10473" width="15.1640625" style="6" bestFit="1" customWidth="1"/>
    <col min="10474" max="10474" width="15.1640625" style="6" customWidth="1"/>
    <col min="10475" max="10484" width="0" style="6" hidden="1" customWidth="1"/>
    <col min="10485" max="10485" width="14.83203125" style="6" bestFit="1" customWidth="1"/>
    <col min="10486" max="10486" width="14.1640625" style="6" customWidth="1"/>
    <col min="10487" max="10487" width="9.6640625" style="6" customWidth="1"/>
    <col min="10488" max="10488" width="14.33203125" style="6" bestFit="1" customWidth="1"/>
    <col min="10489" max="10489" width="12.83203125" style="6" bestFit="1" customWidth="1"/>
    <col min="10490" max="10490" width="21.1640625" style="6" customWidth="1"/>
    <col min="10491" max="10491" width="16.5" style="6" customWidth="1"/>
    <col min="10492" max="10693" width="9.6640625" style="6" customWidth="1"/>
    <col min="10694" max="10717" width="9.1640625" style="6"/>
    <col min="10718" max="10718" width="2.1640625" style="6" customWidth="1"/>
    <col min="10719" max="10719" width="64" style="6" bestFit="1" customWidth="1"/>
    <col min="10720" max="10720" width="1.5" style="6" customWidth="1"/>
    <col min="10721" max="10721" width="5" style="6" customWidth="1"/>
    <col min="10722" max="10722" width="4.6640625" style="6" customWidth="1"/>
    <col min="10723" max="10723" width="15.1640625" style="6" bestFit="1" customWidth="1"/>
    <col min="10724" max="10724" width="1.83203125" style="6" customWidth="1"/>
    <col min="10725" max="10725" width="15.1640625" style="6" customWidth="1"/>
    <col min="10726" max="10727" width="0" style="6" hidden="1" customWidth="1"/>
    <col min="10728" max="10728" width="5.6640625" style="6" customWidth="1"/>
    <col min="10729" max="10729" width="15.1640625" style="6" bestFit="1" customWidth="1"/>
    <col min="10730" max="10730" width="15.1640625" style="6" customWidth="1"/>
    <col min="10731" max="10740" width="0" style="6" hidden="1" customWidth="1"/>
    <col min="10741" max="10741" width="14.83203125" style="6" bestFit="1" customWidth="1"/>
    <col min="10742" max="10742" width="14.1640625" style="6" customWidth="1"/>
    <col min="10743" max="10743" width="9.6640625" style="6" customWidth="1"/>
    <col min="10744" max="10744" width="14.33203125" style="6" bestFit="1" customWidth="1"/>
    <col min="10745" max="10745" width="12.83203125" style="6" bestFit="1" customWidth="1"/>
    <col min="10746" max="10746" width="21.1640625" style="6" customWidth="1"/>
    <col min="10747" max="10747" width="16.5" style="6" customWidth="1"/>
    <col min="10748" max="10949" width="9.6640625" style="6" customWidth="1"/>
    <col min="10950" max="10973" width="9.1640625" style="6"/>
    <col min="10974" max="10974" width="2.1640625" style="6" customWidth="1"/>
    <col min="10975" max="10975" width="64" style="6" bestFit="1" customWidth="1"/>
    <col min="10976" max="10976" width="1.5" style="6" customWidth="1"/>
    <col min="10977" max="10977" width="5" style="6" customWidth="1"/>
    <col min="10978" max="10978" width="4.6640625" style="6" customWidth="1"/>
    <col min="10979" max="10979" width="15.1640625" style="6" bestFit="1" customWidth="1"/>
    <col min="10980" max="10980" width="1.83203125" style="6" customWidth="1"/>
    <col min="10981" max="10981" width="15.1640625" style="6" customWidth="1"/>
    <col min="10982" max="10983" width="0" style="6" hidden="1" customWidth="1"/>
    <col min="10984" max="10984" width="5.6640625" style="6" customWidth="1"/>
    <col min="10985" max="10985" width="15.1640625" style="6" bestFit="1" customWidth="1"/>
    <col min="10986" max="10986" width="15.1640625" style="6" customWidth="1"/>
    <col min="10987" max="10996" width="0" style="6" hidden="1" customWidth="1"/>
    <col min="10997" max="10997" width="14.83203125" style="6" bestFit="1" customWidth="1"/>
    <col min="10998" max="10998" width="14.1640625" style="6" customWidth="1"/>
    <col min="10999" max="10999" width="9.6640625" style="6" customWidth="1"/>
    <col min="11000" max="11000" width="14.33203125" style="6" bestFit="1" customWidth="1"/>
    <col min="11001" max="11001" width="12.83203125" style="6" bestFit="1" customWidth="1"/>
    <col min="11002" max="11002" width="21.1640625" style="6" customWidth="1"/>
    <col min="11003" max="11003" width="16.5" style="6" customWidth="1"/>
    <col min="11004" max="11205" width="9.6640625" style="6" customWidth="1"/>
    <col min="11206" max="11229" width="9.1640625" style="6"/>
    <col min="11230" max="11230" width="2.1640625" style="6" customWidth="1"/>
    <col min="11231" max="11231" width="64" style="6" bestFit="1" customWidth="1"/>
    <col min="11232" max="11232" width="1.5" style="6" customWidth="1"/>
    <col min="11233" max="11233" width="5" style="6" customWidth="1"/>
    <col min="11234" max="11234" width="4.6640625" style="6" customWidth="1"/>
    <col min="11235" max="11235" width="15.1640625" style="6" bestFit="1" customWidth="1"/>
    <col min="11236" max="11236" width="1.83203125" style="6" customWidth="1"/>
    <col min="11237" max="11237" width="15.1640625" style="6" customWidth="1"/>
    <col min="11238" max="11239" width="0" style="6" hidden="1" customWidth="1"/>
    <col min="11240" max="11240" width="5.6640625" style="6" customWidth="1"/>
    <col min="11241" max="11241" width="15.1640625" style="6" bestFit="1" customWidth="1"/>
    <col min="11242" max="11242" width="15.1640625" style="6" customWidth="1"/>
    <col min="11243" max="11252" width="0" style="6" hidden="1" customWidth="1"/>
    <col min="11253" max="11253" width="14.83203125" style="6" bestFit="1" customWidth="1"/>
    <col min="11254" max="11254" width="14.1640625" style="6" customWidth="1"/>
    <col min="11255" max="11255" width="9.6640625" style="6" customWidth="1"/>
    <col min="11256" max="11256" width="14.33203125" style="6" bestFit="1" customWidth="1"/>
    <col min="11257" max="11257" width="12.83203125" style="6" bestFit="1" customWidth="1"/>
    <col min="11258" max="11258" width="21.1640625" style="6" customWidth="1"/>
    <col min="11259" max="11259" width="16.5" style="6" customWidth="1"/>
    <col min="11260" max="11461" width="9.6640625" style="6" customWidth="1"/>
    <col min="11462" max="11485" width="9.1640625" style="6"/>
    <col min="11486" max="11486" width="2.1640625" style="6" customWidth="1"/>
    <col min="11487" max="11487" width="64" style="6" bestFit="1" customWidth="1"/>
    <col min="11488" max="11488" width="1.5" style="6" customWidth="1"/>
    <col min="11489" max="11489" width="5" style="6" customWidth="1"/>
    <col min="11490" max="11490" width="4.6640625" style="6" customWidth="1"/>
    <col min="11491" max="11491" width="15.1640625" style="6" bestFit="1" customWidth="1"/>
    <col min="11492" max="11492" width="1.83203125" style="6" customWidth="1"/>
    <col min="11493" max="11493" width="15.1640625" style="6" customWidth="1"/>
    <col min="11494" max="11495" width="0" style="6" hidden="1" customWidth="1"/>
    <col min="11496" max="11496" width="5.6640625" style="6" customWidth="1"/>
    <col min="11497" max="11497" width="15.1640625" style="6" bestFit="1" customWidth="1"/>
    <col min="11498" max="11498" width="15.1640625" style="6" customWidth="1"/>
    <col min="11499" max="11508" width="0" style="6" hidden="1" customWidth="1"/>
    <col min="11509" max="11509" width="14.83203125" style="6" bestFit="1" customWidth="1"/>
    <col min="11510" max="11510" width="14.1640625" style="6" customWidth="1"/>
    <col min="11511" max="11511" width="9.6640625" style="6" customWidth="1"/>
    <col min="11512" max="11512" width="14.33203125" style="6" bestFit="1" customWidth="1"/>
    <col min="11513" max="11513" width="12.83203125" style="6" bestFit="1" customWidth="1"/>
    <col min="11514" max="11514" width="21.1640625" style="6" customWidth="1"/>
    <col min="11515" max="11515" width="16.5" style="6" customWidth="1"/>
    <col min="11516" max="11717" width="9.6640625" style="6" customWidth="1"/>
    <col min="11718" max="11741" width="9.1640625" style="6"/>
    <col min="11742" max="11742" width="2.1640625" style="6" customWidth="1"/>
    <col min="11743" max="11743" width="64" style="6" bestFit="1" customWidth="1"/>
    <col min="11744" max="11744" width="1.5" style="6" customWidth="1"/>
    <col min="11745" max="11745" width="5" style="6" customWidth="1"/>
    <col min="11746" max="11746" width="4.6640625" style="6" customWidth="1"/>
    <col min="11747" max="11747" width="15.1640625" style="6" bestFit="1" customWidth="1"/>
    <col min="11748" max="11748" width="1.83203125" style="6" customWidth="1"/>
    <col min="11749" max="11749" width="15.1640625" style="6" customWidth="1"/>
    <col min="11750" max="11751" width="0" style="6" hidden="1" customWidth="1"/>
    <col min="11752" max="11752" width="5.6640625" style="6" customWidth="1"/>
    <col min="11753" max="11753" width="15.1640625" style="6" bestFit="1" customWidth="1"/>
    <col min="11754" max="11754" width="15.1640625" style="6" customWidth="1"/>
    <col min="11755" max="11764" width="0" style="6" hidden="1" customWidth="1"/>
    <col min="11765" max="11765" width="14.83203125" style="6" bestFit="1" customWidth="1"/>
    <col min="11766" max="11766" width="14.1640625" style="6" customWidth="1"/>
    <col min="11767" max="11767" width="9.6640625" style="6" customWidth="1"/>
    <col min="11768" max="11768" width="14.33203125" style="6" bestFit="1" customWidth="1"/>
    <col min="11769" max="11769" width="12.83203125" style="6" bestFit="1" customWidth="1"/>
    <col min="11770" max="11770" width="21.1640625" style="6" customWidth="1"/>
    <col min="11771" max="11771" width="16.5" style="6" customWidth="1"/>
    <col min="11772" max="11973" width="9.6640625" style="6" customWidth="1"/>
    <col min="11974" max="11997" width="9.1640625" style="6"/>
    <col min="11998" max="11998" width="2.1640625" style="6" customWidth="1"/>
    <col min="11999" max="11999" width="64" style="6" bestFit="1" customWidth="1"/>
    <col min="12000" max="12000" width="1.5" style="6" customWidth="1"/>
    <col min="12001" max="12001" width="5" style="6" customWidth="1"/>
    <col min="12002" max="12002" width="4.6640625" style="6" customWidth="1"/>
    <col min="12003" max="12003" width="15.1640625" style="6" bestFit="1" customWidth="1"/>
    <col min="12004" max="12004" width="1.83203125" style="6" customWidth="1"/>
    <col min="12005" max="12005" width="15.1640625" style="6" customWidth="1"/>
    <col min="12006" max="12007" width="0" style="6" hidden="1" customWidth="1"/>
    <col min="12008" max="12008" width="5.6640625" style="6" customWidth="1"/>
    <col min="12009" max="12009" width="15.1640625" style="6" bestFit="1" customWidth="1"/>
    <col min="12010" max="12010" width="15.1640625" style="6" customWidth="1"/>
    <col min="12011" max="12020" width="0" style="6" hidden="1" customWidth="1"/>
    <col min="12021" max="12021" width="14.83203125" style="6" bestFit="1" customWidth="1"/>
    <col min="12022" max="12022" width="14.1640625" style="6" customWidth="1"/>
    <col min="12023" max="12023" width="9.6640625" style="6" customWidth="1"/>
    <col min="12024" max="12024" width="14.33203125" style="6" bestFit="1" customWidth="1"/>
    <col min="12025" max="12025" width="12.83203125" style="6" bestFit="1" customWidth="1"/>
    <col min="12026" max="12026" width="21.1640625" style="6" customWidth="1"/>
    <col min="12027" max="12027" width="16.5" style="6" customWidth="1"/>
    <col min="12028" max="12229" width="9.6640625" style="6" customWidth="1"/>
    <col min="12230" max="12253" width="9.1640625" style="6"/>
    <col min="12254" max="12254" width="2.1640625" style="6" customWidth="1"/>
    <col min="12255" max="12255" width="64" style="6" bestFit="1" customWidth="1"/>
    <col min="12256" max="12256" width="1.5" style="6" customWidth="1"/>
    <col min="12257" max="12257" width="5" style="6" customWidth="1"/>
    <col min="12258" max="12258" width="4.6640625" style="6" customWidth="1"/>
    <col min="12259" max="12259" width="15.1640625" style="6" bestFit="1" customWidth="1"/>
    <col min="12260" max="12260" width="1.83203125" style="6" customWidth="1"/>
    <col min="12261" max="12261" width="15.1640625" style="6" customWidth="1"/>
    <col min="12262" max="12263" width="0" style="6" hidden="1" customWidth="1"/>
    <col min="12264" max="12264" width="5.6640625" style="6" customWidth="1"/>
    <col min="12265" max="12265" width="15.1640625" style="6" bestFit="1" customWidth="1"/>
    <col min="12266" max="12266" width="15.1640625" style="6" customWidth="1"/>
    <col min="12267" max="12276" width="0" style="6" hidden="1" customWidth="1"/>
    <col min="12277" max="12277" width="14.83203125" style="6" bestFit="1" customWidth="1"/>
    <col min="12278" max="12278" width="14.1640625" style="6" customWidth="1"/>
    <col min="12279" max="12279" width="9.6640625" style="6" customWidth="1"/>
    <col min="12280" max="12280" width="14.33203125" style="6" bestFit="1" customWidth="1"/>
    <col min="12281" max="12281" width="12.83203125" style="6" bestFit="1" customWidth="1"/>
    <col min="12282" max="12282" width="21.1640625" style="6" customWidth="1"/>
    <col min="12283" max="12283" width="16.5" style="6" customWidth="1"/>
    <col min="12284" max="12485" width="9.6640625" style="6" customWidth="1"/>
    <col min="12486" max="12509" width="9.1640625" style="6"/>
    <col min="12510" max="12510" width="2.1640625" style="6" customWidth="1"/>
    <col min="12511" max="12511" width="64" style="6" bestFit="1" customWidth="1"/>
    <col min="12512" max="12512" width="1.5" style="6" customWidth="1"/>
    <col min="12513" max="12513" width="5" style="6" customWidth="1"/>
    <col min="12514" max="12514" width="4.6640625" style="6" customWidth="1"/>
    <col min="12515" max="12515" width="15.1640625" style="6" bestFit="1" customWidth="1"/>
    <col min="12516" max="12516" width="1.83203125" style="6" customWidth="1"/>
    <col min="12517" max="12517" width="15.1640625" style="6" customWidth="1"/>
    <col min="12518" max="12519" width="0" style="6" hidden="1" customWidth="1"/>
    <col min="12520" max="12520" width="5.6640625" style="6" customWidth="1"/>
    <col min="12521" max="12521" width="15.1640625" style="6" bestFit="1" customWidth="1"/>
    <col min="12522" max="12522" width="15.1640625" style="6" customWidth="1"/>
    <col min="12523" max="12532" width="0" style="6" hidden="1" customWidth="1"/>
    <col min="12533" max="12533" width="14.83203125" style="6" bestFit="1" customWidth="1"/>
    <col min="12534" max="12534" width="14.1640625" style="6" customWidth="1"/>
    <col min="12535" max="12535" width="9.6640625" style="6" customWidth="1"/>
    <col min="12536" max="12536" width="14.33203125" style="6" bestFit="1" customWidth="1"/>
    <col min="12537" max="12537" width="12.83203125" style="6" bestFit="1" customWidth="1"/>
    <col min="12538" max="12538" width="21.1640625" style="6" customWidth="1"/>
    <col min="12539" max="12539" width="16.5" style="6" customWidth="1"/>
    <col min="12540" max="12741" width="9.6640625" style="6" customWidth="1"/>
    <col min="12742" max="12765" width="9.1640625" style="6"/>
    <col min="12766" max="12766" width="2.1640625" style="6" customWidth="1"/>
    <col min="12767" max="12767" width="64" style="6" bestFit="1" customWidth="1"/>
    <col min="12768" max="12768" width="1.5" style="6" customWidth="1"/>
    <col min="12769" max="12769" width="5" style="6" customWidth="1"/>
    <col min="12770" max="12770" width="4.6640625" style="6" customWidth="1"/>
    <col min="12771" max="12771" width="15.1640625" style="6" bestFit="1" customWidth="1"/>
    <col min="12772" max="12772" width="1.83203125" style="6" customWidth="1"/>
    <col min="12773" max="12773" width="15.1640625" style="6" customWidth="1"/>
    <col min="12774" max="12775" width="0" style="6" hidden="1" customWidth="1"/>
    <col min="12776" max="12776" width="5.6640625" style="6" customWidth="1"/>
    <col min="12777" max="12777" width="15.1640625" style="6" bestFit="1" customWidth="1"/>
    <col min="12778" max="12778" width="15.1640625" style="6" customWidth="1"/>
    <col min="12779" max="12788" width="0" style="6" hidden="1" customWidth="1"/>
    <col min="12789" max="12789" width="14.83203125" style="6" bestFit="1" customWidth="1"/>
    <col min="12790" max="12790" width="14.1640625" style="6" customWidth="1"/>
    <col min="12791" max="12791" width="9.6640625" style="6" customWidth="1"/>
    <col min="12792" max="12792" width="14.33203125" style="6" bestFit="1" customWidth="1"/>
    <col min="12793" max="12793" width="12.83203125" style="6" bestFit="1" customWidth="1"/>
    <col min="12794" max="12794" width="21.1640625" style="6" customWidth="1"/>
    <col min="12795" max="12795" width="16.5" style="6" customWidth="1"/>
    <col min="12796" max="12997" width="9.6640625" style="6" customWidth="1"/>
    <col min="12998" max="13021" width="9.1640625" style="6"/>
    <col min="13022" max="13022" width="2.1640625" style="6" customWidth="1"/>
    <col min="13023" max="13023" width="64" style="6" bestFit="1" customWidth="1"/>
    <col min="13024" max="13024" width="1.5" style="6" customWidth="1"/>
    <col min="13025" max="13025" width="5" style="6" customWidth="1"/>
    <col min="13026" max="13026" width="4.6640625" style="6" customWidth="1"/>
    <col min="13027" max="13027" width="15.1640625" style="6" bestFit="1" customWidth="1"/>
    <col min="13028" max="13028" width="1.83203125" style="6" customWidth="1"/>
    <col min="13029" max="13029" width="15.1640625" style="6" customWidth="1"/>
    <col min="13030" max="13031" width="0" style="6" hidden="1" customWidth="1"/>
    <col min="13032" max="13032" width="5.6640625" style="6" customWidth="1"/>
    <col min="13033" max="13033" width="15.1640625" style="6" bestFit="1" customWidth="1"/>
    <col min="13034" max="13034" width="15.1640625" style="6" customWidth="1"/>
    <col min="13035" max="13044" width="0" style="6" hidden="1" customWidth="1"/>
    <col min="13045" max="13045" width="14.83203125" style="6" bestFit="1" customWidth="1"/>
    <col min="13046" max="13046" width="14.1640625" style="6" customWidth="1"/>
    <col min="13047" max="13047" width="9.6640625" style="6" customWidth="1"/>
    <col min="13048" max="13048" width="14.33203125" style="6" bestFit="1" customWidth="1"/>
    <col min="13049" max="13049" width="12.83203125" style="6" bestFit="1" customWidth="1"/>
    <col min="13050" max="13050" width="21.1640625" style="6" customWidth="1"/>
    <col min="13051" max="13051" width="16.5" style="6" customWidth="1"/>
    <col min="13052" max="13253" width="9.6640625" style="6" customWidth="1"/>
    <col min="13254" max="13277" width="9.1640625" style="6"/>
    <col min="13278" max="13278" width="2.1640625" style="6" customWidth="1"/>
    <col min="13279" max="13279" width="64" style="6" bestFit="1" customWidth="1"/>
    <col min="13280" max="13280" width="1.5" style="6" customWidth="1"/>
    <col min="13281" max="13281" width="5" style="6" customWidth="1"/>
    <col min="13282" max="13282" width="4.6640625" style="6" customWidth="1"/>
    <col min="13283" max="13283" width="15.1640625" style="6" bestFit="1" customWidth="1"/>
    <col min="13284" max="13284" width="1.83203125" style="6" customWidth="1"/>
    <col min="13285" max="13285" width="15.1640625" style="6" customWidth="1"/>
    <col min="13286" max="13287" width="0" style="6" hidden="1" customWidth="1"/>
    <col min="13288" max="13288" width="5.6640625" style="6" customWidth="1"/>
    <col min="13289" max="13289" width="15.1640625" style="6" bestFit="1" customWidth="1"/>
    <col min="13290" max="13290" width="15.1640625" style="6" customWidth="1"/>
    <col min="13291" max="13300" width="0" style="6" hidden="1" customWidth="1"/>
    <col min="13301" max="13301" width="14.83203125" style="6" bestFit="1" customWidth="1"/>
    <col min="13302" max="13302" width="14.1640625" style="6" customWidth="1"/>
    <col min="13303" max="13303" width="9.6640625" style="6" customWidth="1"/>
    <col min="13304" max="13304" width="14.33203125" style="6" bestFit="1" customWidth="1"/>
    <col min="13305" max="13305" width="12.83203125" style="6" bestFit="1" customWidth="1"/>
    <col min="13306" max="13306" width="21.1640625" style="6" customWidth="1"/>
    <col min="13307" max="13307" width="16.5" style="6" customWidth="1"/>
    <col min="13308" max="13509" width="9.6640625" style="6" customWidth="1"/>
    <col min="13510" max="13533" width="9.1640625" style="6"/>
    <col min="13534" max="13534" width="2.1640625" style="6" customWidth="1"/>
    <col min="13535" max="13535" width="64" style="6" bestFit="1" customWidth="1"/>
    <col min="13536" max="13536" width="1.5" style="6" customWidth="1"/>
    <col min="13537" max="13537" width="5" style="6" customWidth="1"/>
    <col min="13538" max="13538" width="4.6640625" style="6" customWidth="1"/>
    <col min="13539" max="13539" width="15.1640625" style="6" bestFit="1" customWidth="1"/>
    <col min="13540" max="13540" width="1.83203125" style="6" customWidth="1"/>
    <col min="13541" max="13541" width="15.1640625" style="6" customWidth="1"/>
    <col min="13542" max="13543" width="0" style="6" hidden="1" customWidth="1"/>
    <col min="13544" max="13544" width="5.6640625" style="6" customWidth="1"/>
    <col min="13545" max="13545" width="15.1640625" style="6" bestFit="1" customWidth="1"/>
    <col min="13546" max="13546" width="15.1640625" style="6" customWidth="1"/>
    <col min="13547" max="13556" width="0" style="6" hidden="1" customWidth="1"/>
    <col min="13557" max="13557" width="14.83203125" style="6" bestFit="1" customWidth="1"/>
    <col min="13558" max="13558" width="14.1640625" style="6" customWidth="1"/>
    <col min="13559" max="13559" width="9.6640625" style="6" customWidth="1"/>
    <col min="13560" max="13560" width="14.33203125" style="6" bestFit="1" customWidth="1"/>
    <col min="13561" max="13561" width="12.83203125" style="6" bestFit="1" customWidth="1"/>
    <col min="13562" max="13562" width="21.1640625" style="6" customWidth="1"/>
    <col min="13563" max="13563" width="16.5" style="6" customWidth="1"/>
    <col min="13564" max="13765" width="9.6640625" style="6" customWidth="1"/>
    <col min="13766" max="13789" width="9.1640625" style="6"/>
    <col min="13790" max="13790" width="2.1640625" style="6" customWidth="1"/>
    <col min="13791" max="13791" width="64" style="6" bestFit="1" customWidth="1"/>
    <col min="13792" max="13792" width="1.5" style="6" customWidth="1"/>
    <col min="13793" max="13793" width="5" style="6" customWidth="1"/>
    <col min="13794" max="13794" width="4.6640625" style="6" customWidth="1"/>
    <col min="13795" max="13795" width="15.1640625" style="6" bestFit="1" customWidth="1"/>
    <col min="13796" max="13796" width="1.83203125" style="6" customWidth="1"/>
    <col min="13797" max="13797" width="15.1640625" style="6" customWidth="1"/>
    <col min="13798" max="13799" width="0" style="6" hidden="1" customWidth="1"/>
    <col min="13800" max="13800" width="5.6640625" style="6" customWidth="1"/>
    <col min="13801" max="13801" width="15.1640625" style="6" bestFit="1" customWidth="1"/>
    <col min="13802" max="13802" width="15.1640625" style="6" customWidth="1"/>
    <col min="13803" max="13812" width="0" style="6" hidden="1" customWidth="1"/>
    <col min="13813" max="13813" width="14.83203125" style="6" bestFit="1" customWidth="1"/>
    <col min="13814" max="13814" width="14.1640625" style="6" customWidth="1"/>
    <col min="13815" max="13815" width="9.6640625" style="6" customWidth="1"/>
    <col min="13816" max="13816" width="14.33203125" style="6" bestFit="1" customWidth="1"/>
    <col min="13817" max="13817" width="12.83203125" style="6" bestFit="1" customWidth="1"/>
    <col min="13818" max="13818" width="21.1640625" style="6" customWidth="1"/>
    <col min="13819" max="13819" width="16.5" style="6" customWidth="1"/>
    <col min="13820" max="14021" width="9.6640625" style="6" customWidth="1"/>
    <col min="14022" max="14045" width="9.1640625" style="6"/>
    <col min="14046" max="14046" width="2.1640625" style="6" customWidth="1"/>
    <col min="14047" max="14047" width="64" style="6" bestFit="1" customWidth="1"/>
    <col min="14048" max="14048" width="1.5" style="6" customWidth="1"/>
    <col min="14049" max="14049" width="5" style="6" customWidth="1"/>
    <col min="14050" max="14050" width="4.6640625" style="6" customWidth="1"/>
    <col min="14051" max="14051" width="15.1640625" style="6" bestFit="1" customWidth="1"/>
    <col min="14052" max="14052" width="1.83203125" style="6" customWidth="1"/>
    <col min="14053" max="14053" width="15.1640625" style="6" customWidth="1"/>
    <col min="14054" max="14055" width="0" style="6" hidden="1" customWidth="1"/>
    <col min="14056" max="14056" width="5.6640625" style="6" customWidth="1"/>
    <col min="14057" max="14057" width="15.1640625" style="6" bestFit="1" customWidth="1"/>
    <col min="14058" max="14058" width="15.1640625" style="6" customWidth="1"/>
    <col min="14059" max="14068" width="0" style="6" hidden="1" customWidth="1"/>
    <col min="14069" max="14069" width="14.83203125" style="6" bestFit="1" customWidth="1"/>
    <col min="14070" max="14070" width="14.1640625" style="6" customWidth="1"/>
    <col min="14071" max="14071" width="9.6640625" style="6" customWidth="1"/>
    <col min="14072" max="14072" width="14.33203125" style="6" bestFit="1" customWidth="1"/>
    <col min="14073" max="14073" width="12.83203125" style="6" bestFit="1" customWidth="1"/>
    <col min="14074" max="14074" width="21.1640625" style="6" customWidth="1"/>
    <col min="14075" max="14075" width="16.5" style="6" customWidth="1"/>
    <col min="14076" max="14277" width="9.6640625" style="6" customWidth="1"/>
    <col min="14278" max="14301" width="9.1640625" style="6"/>
    <col min="14302" max="14302" width="2.1640625" style="6" customWidth="1"/>
    <col min="14303" max="14303" width="64" style="6" bestFit="1" customWidth="1"/>
    <col min="14304" max="14304" width="1.5" style="6" customWidth="1"/>
    <col min="14305" max="14305" width="5" style="6" customWidth="1"/>
    <col min="14306" max="14306" width="4.6640625" style="6" customWidth="1"/>
    <col min="14307" max="14307" width="15.1640625" style="6" bestFit="1" customWidth="1"/>
    <col min="14308" max="14308" width="1.83203125" style="6" customWidth="1"/>
    <col min="14309" max="14309" width="15.1640625" style="6" customWidth="1"/>
    <col min="14310" max="14311" width="0" style="6" hidden="1" customWidth="1"/>
    <col min="14312" max="14312" width="5.6640625" style="6" customWidth="1"/>
    <col min="14313" max="14313" width="15.1640625" style="6" bestFit="1" customWidth="1"/>
    <col min="14314" max="14314" width="15.1640625" style="6" customWidth="1"/>
    <col min="14315" max="14324" width="0" style="6" hidden="1" customWidth="1"/>
    <col min="14325" max="14325" width="14.83203125" style="6" bestFit="1" customWidth="1"/>
    <col min="14326" max="14326" width="14.1640625" style="6" customWidth="1"/>
    <col min="14327" max="14327" width="9.6640625" style="6" customWidth="1"/>
    <col min="14328" max="14328" width="14.33203125" style="6" bestFit="1" customWidth="1"/>
    <col min="14329" max="14329" width="12.83203125" style="6" bestFit="1" customWidth="1"/>
    <col min="14330" max="14330" width="21.1640625" style="6" customWidth="1"/>
    <col min="14331" max="14331" width="16.5" style="6" customWidth="1"/>
    <col min="14332" max="14533" width="9.6640625" style="6" customWidth="1"/>
    <col min="14534" max="14557" width="9.1640625" style="6"/>
    <col min="14558" max="14558" width="2.1640625" style="6" customWidth="1"/>
    <col min="14559" max="14559" width="64" style="6" bestFit="1" customWidth="1"/>
    <col min="14560" max="14560" width="1.5" style="6" customWidth="1"/>
    <col min="14561" max="14561" width="5" style="6" customWidth="1"/>
    <col min="14562" max="14562" width="4.6640625" style="6" customWidth="1"/>
    <col min="14563" max="14563" width="15.1640625" style="6" bestFit="1" customWidth="1"/>
    <col min="14564" max="14564" width="1.83203125" style="6" customWidth="1"/>
    <col min="14565" max="14565" width="15.1640625" style="6" customWidth="1"/>
    <col min="14566" max="14567" width="0" style="6" hidden="1" customWidth="1"/>
    <col min="14568" max="14568" width="5.6640625" style="6" customWidth="1"/>
    <col min="14569" max="14569" width="15.1640625" style="6" bestFit="1" customWidth="1"/>
    <col min="14570" max="14570" width="15.1640625" style="6" customWidth="1"/>
    <col min="14571" max="14580" width="0" style="6" hidden="1" customWidth="1"/>
    <col min="14581" max="14581" width="14.83203125" style="6" bestFit="1" customWidth="1"/>
    <col min="14582" max="14582" width="14.1640625" style="6" customWidth="1"/>
    <col min="14583" max="14583" width="9.6640625" style="6" customWidth="1"/>
    <col min="14584" max="14584" width="14.33203125" style="6" bestFit="1" customWidth="1"/>
    <col min="14585" max="14585" width="12.83203125" style="6" bestFit="1" customWidth="1"/>
    <col min="14586" max="14586" width="21.1640625" style="6" customWidth="1"/>
    <col min="14587" max="14587" width="16.5" style="6" customWidth="1"/>
    <col min="14588" max="14789" width="9.6640625" style="6" customWidth="1"/>
    <col min="14790" max="14813" width="9.1640625" style="6"/>
    <col min="14814" max="14814" width="2.1640625" style="6" customWidth="1"/>
    <col min="14815" max="14815" width="64" style="6" bestFit="1" customWidth="1"/>
    <col min="14816" max="14816" width="1.5" style="6" customWidth="1"/>
    <col min="14817" max="14817" width="5" style="6" customWidth="1"/>
    <col min="14818" max="14818" width="4.6640625" style="6" customWidth="1"/>
    <col min="14819" max="14819" width="15.1640625" style="6" bestFit="1" customWidth="1"/>
    <col min="14820" max="14820" width="1.83203125" style="6" customWidth="1"/>
    <col min="14821" max="14821" width="15.1640625" style="6" customWidth="1"/>
    <col min="14822" max="14823" width="0" style="6" hidden="1" customWidth="1"/>
    <col min="14824" max="14824" width="5.6640625" style="6" customWidth="1"/>
    <col min="14825" max="14825" width="15.1640625" style="6" bestFit="1" customWidth="1"/>
    <col min="14826" max="14826" width="15.1640625" style="6" customWidth="1"/>
    <col min="14827" max="14836" width="0" style="6" hidden="1" customWidth="1"/>
    <col min="14837" max="14837" width="14.83203125" style="6" bestFit="1" customWidth="1"/>
    <col min="14838" max="14838" width="14.1640625" style="6" customWidth="1"/>
    <col min="14839" max="14839" width="9.6640625" style="6" customWidth="1"/>
    <col min="14840" max="14840" width="14.33203125" style="6" bestFit="1" customWidth="1"/>
    <col min="14841" max="14841" width="12.83203125" style="6" bestFit="1" customWidth="1"/>
    <col min="14842" max="14842" width="21.1640625" style="6" customWidth="1"/>
    <col min="14843" max="14843" width="16.5" style="6" customWidth="1"/>
    <col min="14844" max="15045" width="9.6640625" style="6" customWidth="1"/>
    <col min="15046" max="15069" width="9.1640625" style="6"/>
    <col min="15070" max="15070" width="2.1640625" style="6" customWidth="1"/>
    <col min="15071" max="15071" width="64" style="6" bestFit="1" customWidth="1"/>
    <col min="15072" max="15072" width="1.5" style="6" customWidth="1"/>
    <col min="15073" max="15073" width="5" style="6" customWidth="1"/>
    <col min="15074" max="15074" width="4.6640625" style="6" customWidth="1"/>
    <col min="15075" max="15075" width="15.1640625" style="6" bestFit="1" customWidth="1"/>
    <col min="15076" max="15076" width="1.83203125" style="6" customWidth="1"/>
    <col min="15077" max="15077" width="15.1640625" style="6" customWidth="1"/>
    <col min="15078" max="15079" width="0" style="6" hidden="1" customWidth="1"/>
    <col min="15080" max="15080" width="5.6640625" style="6" customWidth="1"/>
    <col min="15081" max="15081" width="15.1640625" style="6" bestFit="1" customWidth="1"/>
    <col min="15082" max="15082" width="15.1640625" style="6" customWidth="1"/>
    <col min="15083" max="15092" width="0" style="6" hidden="1" customWidth="1"/>
    <col min="15093" max="15093" width="14.83203125" style="6" bestFit="1" customWidth="1"/>
    <col min="15094" max="15094" width="14.1640625" style="6" customWidth="1"/>
    <col min="15095" max="15095" width="9.6640625" style="6" customWidth="1"/>
    <col min="15096" max="15096" width="14.33203125" style="6" bestFit="1" customWidth="1"/>
    <col min="15097" max="15097" width="12.83203125" style="6" bestFit="1" customWidth="1"/>
    <col min="15098" max="15098" width="21.1640625" style="6" customWidth="1"/>
    <col min="15099" max="15099" width="16.5" style="6" customWidth="1"/>
    <col min="15100" max="15301" width="9.6640625" style="6" customWidth="1"/>
    <col min="15302" max="15325" width="9.1640625" style="6"/>
    <col min="15326" max="15326" width="2.1640625" style="6" customWidth="1"/>
    <col min="15327" max="15327" width="64" style="6" bestFit="1" customWidth="1"/>
    <col min="15328" max="15328" width="1.5" style="6" customWidth="1"/>
    <col min="15329" max="15329" width="5" style="6" customWidth="1"/>
    <col min="15330" max="15330" width="4.6640625" style="6" customWidth="1"/>
    <col min="15331" max="15331" width="15.1640625" style="6" bestFit="1" customWidth="1"/>
    <col min="15332" max="15332" width="1.83203125" style="6" customWidth="1"/>
    <col min="15333" max="15333" width="15.1640625" style="6" customWidth="1"/>
    <col min="15334" max="15335" width="0" style="6" hidden="1" customWidth="1"/>
    <col min="15336" max="15336" width="5.6640625" style="6" customWidth="1"/>
    <col min="15337" max="15337" width="15.1640625" style="6" bestFit="1" customWidth="1"/>
    <col min="15338" max="15338" width="15.1640625" style="6" customWidth="1"/>
    <col min="15339" max="15348" width="0" style="6" hidden="1" customWidth="1"/>
    <col min="15349" max="15349" width="14.83203125" style="6" bestFit="1" customWidth="1"/>
    <col min="15350" max="15350" width="14.1640625" style="6" customWidth="1"/>
    <col min="15351" max="15351" width="9.6640625" style="6" customWidth="1"/>
    <col min="15352" max="15352" width="14.33203125" style="6" bestFit="1" customWidth="1"/>
    <col min="15353" max="15353" width="12.83203125" style="6" bestFit="1" customWidth="1"/>
    <col min="15354" max="15354" width="21.1640625" style="6" customWidth="1"/>
    <col min="15355" max="15355" width="16.5" style="6" customWidth="1"/>
    <col min="15356" max="15557" width="9.6640625" style="6" customWidth="1"/>
    <col min="15558" max="15581" width="9.1640625" style="6"/>
    <col min="15582" max="15582" width="2.1640625" style="6" customWidth="1"/>
    <col min="15583" max="15583" width="64" style="6" bestFit="1" customWidth="1"/>
    <col min="15584" max="15584" width="1.5" style="6" customWidth="1"/>
    <col min="15585" max="15585" width="5" style="6" customWidth="1"/>
    <col min="15586" max="15586" width="4.6640625" style="6" customWidth="1"/>
    <col min="15587" max="15587" width="15.1640625" style="6" bestFit="1" customWidth="1"/>
    <col min="15588" max="15588" width="1.83203125" style="6" customWidth="1"/>
    <col min="15589" max="15589" width="15.1640625" style="6" customWidth="1"/>
    <col min="15590" max="15591" width="0" style="6" hidden="1" customWidth="1"/>
    <col min="15592" max="15592" width="5.6640625" style="6" customWidth="1"/>
    <col min="15593" max="15593" width="15.1640625" style="6" bestFit="1" customWidth="1"/>
    <col min="15594" max="15594" width="15.1640625" style="6" customWidth="1"/>
    <col min="15595" max="15604" width="0" style="6" hidden="1" customWidth="1"/>
    <col min="15605" max="15605" width="14.83203125" style="6" bestFit="1" customWidth="1"/>
    <col min="15606" max="15606" width="14.1640625" style="6" customWidth="1"/>
    <col min="15607" max="15607" width="9.6640625" style="6" customWidth="1"/>
    <col min="15608" max="15608" width="14.33203125" style="6" bestFit="1" customWidth="1"/>
    <col min="15609" max="15609" width="12.83203125" style="6" bestFit="1" customWidth="1"/>
    <col min="15610" max="15610" width="21.1640625" style="6" customWidth="1"/>
    <col min="15611" max="15611" width="16.5" style="6" customWidth="1"/>
    <col min="15612" max="15813" width="9.6640625" style="6" customWidth="1"/>
    <col min="15814" max="15837" width="9.1640625" style="6"/>
    <col min="15838" max="15838" width="2.1640625" style="6" customWidth="1"/>
    <col min="15839" max="15839" width="64" style="6" bestFit="1" customWidth="1"/>
    <col min="15840" max="15840" width="1.5" style="6" customWidth="1"/>
    <col min="15841" max="15841" width="5" style="6" customWidth="1"/>
    <col min="15842" max="15842" width="4.6640625" style="6" customWidth="1"/>
    <col min="15843" max="15843" width="15.1640625" style="6" bestFit="1" customWidth="1"/>
    <col min="15844" max="15844" width="1.83203125" style="6" customWidth="1"/>
    <col min="15845" max="15845" width="15.1640625" style="6" customWidth="1"/>
    <col min="15846" max="15847" width="0" style="6" hidden="1" customWidth="1"/>
    <col min="15848" max="15848" width="5.6640625" style="6" customWidth="1"/>
    <col min="15849" max="15849" width="15.1640625" style="6" bestFit="1" customWidth="1"/>
    <col min="15850" max="15850" width="15.1640625" style="6" customWidth="1"/>
    <col min="15851" max="15860" width="0" style="6" hidden="1" customWidth="1"/>
    <col min="15861" max="15861" width="14.83203125" style="6" bestFit="1" customWidth="1"/>
    <col min="15862" max="15862" width="14.1640625" style="6" customWidth="1"/>
    <col min="15863" max="15863" width="9.6640625" style="6" customWidth="1"/>
    <col min="15864" max="15864" width="14.33203125" style="6" bestFit="1" customWidth="1"/>
    <col min="15865" max="15865" width="12.83203125" style="6" bestFit="1" customWidth="1"/>
    <col min="15866" max="15866" width="21.1640625" style="6" customWidth="1"/>
    <col min="15867" max="15867" width="16.5" style="6" customWidth="1"/>
    <col min="15868" max="16069" width="9.6640625" style="6" customWidth="1"/>
    <col min="16070" max="16093" width="9.1640625" style="6"/>
    <col min="16094" max="16094" width="2.1640625" style="6" customWidth="1"/>
    <col min="16095" max="16095" width="64" style="6" bestFit="1" customWidth="1"/>
    <col min="16096" max="16096" width="1.5" style="6" customWidth="1"/>
    <col min="16097" max="16097" width="5" style="6" customWidth="1"/>
    <col min="16098" max="16098" width="4.6640625" style="6" customWidth="1"/>
    <col min="16099" max="16099" width="15.1640625" style="6" bestFit="1" customWidth="1"/>
    <col min="16100" max="16100" width="1.83203125" style="6" customWidth="1"/>
    <col min="16101" max="16101" width="15.1640625" style="6" customWidth="1"/>
    <col min="16102" max="16103" width="0" style="6" hidden="1" customWidth="1"/>
    <col min="16104" max="16104" width="5.6640625" style="6" customWidth="1"/>
    <col min="16105" max="16105" width="15.1640625" style="6" bestFit="1" customWidth="1"/>
    <col min="16106" max="16106" width="15.1640625" style="6" customWidth="1"/>
    <col min="16107" max="16116" width="0" style="6" hidden="1" customWidth="1"/>
    <col min="16117" max="16117" width="14.83203125" style="6" bestFit="1" customWidth="1"/>
    <col min="16118" max="16118" width="14.1640625" style="6" customWidth="1"/>
    <col min="16119" max="16119" width="9.6640625" style="6" customWidth="1"/>
    <col min="16120" max="16120" width="14.33203125" style="6" bestFit="1" customWidth="1"/>
    <col min="16121" max="16121" width="12.83203125" style="6" bestFit="1" customWidth="1"/>
    <col min="16122" max="16122" width="21.1640625" style="6" customWidth="1"/>
    <col min="16123" max="16123" width="16.5" style="6" customWidth="1"/>
    <col min="16124" max="16325" width="9.6640625" style="6" customWidth="1"/>
    <col min="16326" max="16384" width="9.1640625" style="6"/>
  </cols>
  <sheetData>
    <row r="1" spans="1:8" s="4" customFormat="1" ht="39" customHeight="1" x14ac:dyDescent="0.35">
      <c r="A1" s="1" t="s">
        <v>0</v>
      </c>
      <c r="B1" s="2"/>
      <c r="C1" s="2"/>
      <c r="D1" s="2"/>
      <c r="E1" s="2"/>
      <c r="F1" s="2"/>
      <c r="G1" s="3"/>
      <c r="H1" s="3"/>
    </row>
    <row r="2" spans="1:8" ht="9" customHeight="1" x14ac:dyDescent="0.25">
      <c r="A2" s="5"/>
      <c r="B2" s="5"/>
      <c r="C2" s="5"/>
      <c r="D2" s="5"/>
      <c r="E2" s="5"/>
      <c r="F2" s="5"/>
      <c r="G2" s="5"/>
      <c r="H2" s="5"/>
    </row>
    <row r="3" spans="1:8" ht="15" customHeight="1" x14ac:dyDescent="0.25"/>
    <row r="4" spans="1:8" ht="15" customHeight="1" x14ac:dyDescent="0.25">
      <c r="F4" s="8" t="s">
        <v>1</v>
      </c>
      <c r="H4" s="8" t="s">
        <v>2</v>
      </c>
    </row>
    <row r="5" spans="1:8" ht="15" customHeight="1" x14ac:dyDescent="0.25">
      <c r="F5" s="8"/>
      <c r="H5" s="8"/>
    </row>
    <row r="6" spans="1:8" ht="15" customHeight="1" x14ac:dyDescent="0.3">
      <c r="A6" s="9"/>
      <c r="E6" s="10"/>
      <c r="F6" s="8"/>
      <c r="G6" s="11"/>
      <c r="H6" s="8"/>
    </row>
    <row r="7" spans="1:8" s="14" customFormat="1" ht="15" customHeight="1" x14ac:dyDescent="0.3">
      <c r="A7" s="12" t="s">
        <v>3</v>
      </c>
      <c r="B7" s="13"/>
      <c r="D7" s="15"/>
      <c r="E7" s="16"/>
      <c r="F7" s="8"/>
      <c r="G7" s="17"/>
      <c r="H7" s="8"/>
    </row>
    <row r="8" spans="1:8" ht="15" customHeight="1" x14ac:dyDescent="0.25">
      <c r="A8" s="18"/>
      <c r="E8" s="19"/>
      <c r="F8" s="21"/>
      <c r="G8" s="20"/>
      <c r="H8" s="22"/>
    </row>
    <row r="9" spans="1:8" ht="15" customHeight="1" x14ac:dyDescent="0.25">
      <c r="A9" s="23" t="s">
        <v>4</v>
      </c>
      <c r="B9" s="23"/>
      <c r="C9" s="23"/>
      <c r="D9" s="23"/>
      <c r="E9" s="24"/>
      <c r="F9" s="25">
        <v>22715</v>
      </c>
      <c r="G9" s="25"/>
      <c r="H9" s="25">
        <v>3932</v>
      </c>
    </row>
    <row r="10" spans="1:8" ht="15" customHeight="1" x14ac:dyDescent="0.25">
      <c r="A10" s="23" t="s">
        <v>5</v>
      </c>
      <c r="B10" s="23"/>
      <c r="C10" s="23"/>
      <c r="D10" s="23"/>
      <c r="E10" s="24"/>
      <c r="F10" s="25">
        <v>-2460</v>
      </c>
      <c r="G10" s="25"/>
      <c r="H10" s="25">
        <v>36186</v>
      </c>
    </row>
    <row r="11" spans="1:8" ht="15" customHeight="1" x14ac:dyDescent="0.25">
      <c r="A11" s="23" t="s">
        <v>6</v>
      </c>
      <c r="B11" s="23"/>
      <c r="C11" s="23"/>
      <c r="D11" s="23"/>
      <c r="E11" s="24"/>
      <c r="F11" s="25">
        <v>45</v>
      </c>
      <c r="G11" s="25"/>
      <c r="H11" s="25">
        <v>142</v>
      </c>
    </row>
    <row r="12" spans="1:8" x14ac:dyDescent="0.25">
      <c r="A12" s="23" t="s">
        <v>7</v>
      </c>
      <c r="B12" s="23"/>
      <c r="C12" s="23"/>
      <c r="D12" s="23"/>
      <c r="E12" s="7"/>
      <c r="F12" s="25">
        <v>-67909</v>
      </c>
      <c r="H12" s="25">
        <v>-17813</v>
      </c>
    </row>
    <row r="13" spans="1:8" x14ac:dyDescent="0.25">
      <c r="A13" s="23" t="s">
        <v>8</v>
      </c>
      <c r="B13" s="23"/>
      <c r="C13" s="23"/>
      <c r="D13" s="23"/>
      <c r="E13" s="7"/>
      <c r="F13" s="25">
        <v>-99582</v>
      </c>
      <c r="H13" s="25">
        <v>-86884</v>
      </c>
    </row>
    <row r="14" spans="1:8" ht="15" customHeight="1" x14ac:dyDescent="0.25">
      <c r="A14" s="23" t="s">
        <v>9</v>
      </c>
      <c r="B14" s="23"/>
      <c r="C14" s="23"/>
      <c r="D14" s="23"/>
      <c r="E14" s="27"/>
      <c r="F14" s="25">
        <v>-41910</v>
      </c>
      <c r="G14" s="25"/>
      <c r="H14" s="25">
        <v>-139147</v>
      </c>
    </row>
    <row r="15" spans="1:8" ht="5.25" customHeight="1" x14ac:dyDescent="0.25">
      <c r="A15" s="30"/>
      <c r="B15" s="30"/>
      <c r="E15" s="29"/>
      <c r="F15" s="32"/>
      <c r="G15" s="25"/>
      <c r="H15" s="32"/>
    </row>
    <row r="16" spans="1:8" ht="15.75" x14ac:dyDescent="0.3">
      <c r="A16" s="33" t="s">
        <v>11</v>
      </c>
      <c r="B16" s="30"/>
      <c r="E16" s="24"/>
      <c r="F16" s="25">
        <f>SUM(F9:F15)</f>
        <v>-189101</v>
      </c>
      <c r="G16" s="25"/>
      <c r="H16" s="25">
        <f>SUM(H9:H15)</f>
        <v>-203584</v>
      </c>
    </row>
    <row r="17" spans="1:9" ht="15.75" customHeight="1" x14ac:dyDescent="0.3">
      <c r="A17" s="33"/>
      <c r="B17" s="30"/>
      <c r="E17" s="24"/>
      <c r="F17" s="25"/>
      <c r="G17" s="25"/>
      <c r="H17" s="25"/>
    </row>
    <row r="18" spans="1:9" ht="15" customHeight="1" x14ac:dyDescent="0.25">
      <c r="A18" s="23" t="s">
        <v>12</v>
      </c>
      <c r="B18" s="23"/>
      <c r="C18" s="23"/>
      <c r="D18" s="23"/>
      <c r="E18" s="7"/>
      <c r="F18" s="25">
        <v>-2706</v>
      </c>
      <c r="G18" s="25"/>
      <c r="H18" s="25">
        <v>-1266</v>
      </c>
    </row>
    <row r="19" spans="1:9" ht="15" customHeight="1" x14ac:dyDescent="0.25">
      <c r="A19" s="23" t="s">
        <v>13</v>
      </c>
      <c r="B19" s="23"/>
      <c r="C19" s="23"/>
      <c r="D19" s="23"/>
      <c r="E19" s="7"/>
      <c r="F19" s="25">
        <v>122480</v>
      </c>
      <c r="G19" s="25"/>
      <c r="H19" s="25">
        <v>50968</v>
      </c>
    </row>
    <row r="20" spans="1:9" ht="15" customHeight="1" x14ac:dyDescent="0.25">
      <c r="A20" s="23" t="s">
        <v>14</v>
      </c>
      <c r="B20" s="23"/>
      <c r="C20" s="23"/>
      <c r="D20" s="23"/>
      <c r="E20" s="7"/>
      <c r="F20" s="25">
        <v>-64300</v>
      </c>
      <c r="G20" s="25"/>
      <c r="H20" s="25">
        <v>-52406</v>
      </c>
    </row>
    <row r="21" spans="1:9" ht="15" customHeight="1" x14ac:dyDescent="0.25">
      <c r="A21" s="23" t="s">
        <v>15</v>
      </c>
      <c r="B21" s="23"/>
      <c r="C21" s="23"/>
      <c r="D21" s="23"/>
      <c r="E21" s="24"/>
      <c r="F21" s="25">
        <v>-3081</v>
      </c>
      <c r="G21" s="25"/>
      <c r="H21" s="25">
        <v>4744</v>
      </c>
    </row>
    <row r="22" spans="1:9" ht="3" customHeight="1" x14ac:dyDescent="0.25">
      <c r="A22" s="23"/>
      <c r="B22" s="23"/>
      <c r="C22" s="6"/>
      <c r="E22" s="24"/>
      <c r="F22" s="32"/>
      <c r="G22" s="25"/>
      <c r="H22" s="32"/>
    </row>
    <row r="23" spans="1:9" ht="18.75" customHeight="1" x14ac:dyDescent="0.3">
      <c r="A23" s="33" t="s">
        <v>16</v>
      </c>
      <c r="B23" s="33"/>
      <c r="C23" s="6"/>
      <c r="F23" s="25">
        <f>SUM(F18:F21)</f>
        <v>52393</v>
      </c>
      <c r="G23" s="25"/>
      <c r="H23" s="25">
        <f>SUM(H18:H21)</f>
        <v>2040</v>
      </c>
    </row>
    <row r="24" spans="1:9" x14ac:dyDescent="0.25">
      <c r="A24" s="30"/>
      <c r="B24" s="30"/>
      <c r="E24" s="29"/>
      <c r="F24" s="31"/>
      <c r="G24" s="25"/>
      <c r="H24" s="31"/>
    </row>
    <row r="25" spans="1:9" ht="19.5" customHeight="1" x14ac:dyDescent="0.3">
      <c r="A25" s="33" t="s">
        <v>17</v>
      </c>
      <c r="B25" s="30"/>
      <c r="E25" s="24"/>
      <c r="F25" s="25">
        <f>+F16+F23</f>
        <v>-136708</v>
      </c>
      <c r="G25" s="25"/>
      <c r="H25" s="25">
        <f>+H16+H23</f>
        <v>-201544</v>
      </c>
    </row>
    <row r="26" spans="1:9" ht="17.25" customHeight="1" x14ac:dyDescent="0.25">
      <c r="A26" s="23" t="s">
        <v>18</v>
      </c>
      <c r="B26" s="23"/>
      <c r="C26" s="23"/>
      <c r="D26" s="23"/>
      <c r="E26" s="24"/>
      <c r="F26" s="36">
        <v>49854</v>
      </c>
      <c r="G26" s="31"/>
      <c r="H26" s="36">
        <v>17073</v>
      </c>
      <c r="I26" s="37"/>
    </row>
    <row r="27" spans="1:9" ht="6.75" customHeight="1" x14ac:dyDescent="0.25">
      <c r="A27" s="30"/>
      <c r="B27" s="30"/>
      <c r="C27" s="24"/>
      <c r="F27" s="31"/>
      <c r="G27" s="31"/>
      <c r="H27" s="31"/>
      <c r="I27" s="37"/>
    </row>
    <row r="28" spans="1:9" ht="19.5" customHeight="1" collapsed="1" thickBot="1" x14ac:dyDescent="0.35">
      <c r="A28" s="33" t="s">
        <v>19</v>
      </c>
      <c r="B28" s="38"/>
      <c r="C28" s="24"/>
      <c r="F28" s="39">
        <f>+F25+F26</f>
        <v>-86854</v>
      </c>
      <c r="G28" s="25"/>
      <c r="H28" s="39">
        <f>+H25+H26</f>
        <v>-184471</v>
      </c>
    </row>
    <row r="29" spans="1:9" ht="15.75" thickTop="1" x14ac:dyDescent="0.25">
      <c r="A29" s="30"/>
      <c r="B29" s="30"/>
      <c r="C29" s="29"/>
      <c r="D29" s="31"/>
      <c r="F29" s="31"/>
      <c r="G29" s="25"/>
      <c r="H29" s="31"/>
    </row>
    <row r="30" spans="1:9" ht="15.75" x14ac:dyDescent="0.3">
      <c r="A30" s="33" t="s">
        <v>20</v>
      </c>
      <c r="B30" s="30"/>
      <c r="C30" s="29"/>
      <c r="D30" s="31"/>
      <c r="F30" s="31"/>
      <c r="G30" s="25"/>
      <c r="H30" s="31"/>
    </row>
    <row r="31" spans="1:9" ht="15" customHeight="1" x14ac:dyDescent="0.25">
      <c r="A31" s="41" t="s">
        <v>21</v>
      </c>
      <c r="B31" s="38"/>
      <c r="C31" s="24"/>
      <c r="D31" s="25"/>
      <c r="F31" s="25"/>
      <c r="G31" s="25"/>
      <c r="H31" s="25"/>
    </row>
    <row r="32" spans="1:9" ht="15" customHeight="1" x14ac:dyDescent="0.25">
      <c r="A32" s="23" t="s">
        <v>22</v>
      </c>
      <c r="B32" s="23"/>
      <c r="C32" s="23"/>
      <c r="D32" s="23"/>
      <c r="F32" s="25">
        <v>-1523</v>
      </c>
      <c r="G32" s="25"/>
      <c r="H32" s="25">
        <v>-4243</v>
      </c>
    </row>
    <row r="33" spans="1:9" ht="19.5" customHeight="1" thickBot="1" x14ac:dyDescent="0.35">
      <c r="A33" s="33" t="s">
        <v>23</v>
      </c>
      <c r="B33" s="30"/>
      <c r="C33" s="24"/>
      <c r="F33" s="40">
        <f>+hagn+F32</f>
        <v>-88377</v>
      </c>
      <c r="G33" s="25"/>
      <c r="H33" s="40">
        <f>+hagn1+H32</f>
        <v>-188714</v>
      </c>
    </row>
    <row r="34" spans="1:9" ht="4.5" customHeight="1" thickTop="1" x14ac:dyDescent="0.3">
      <c r="A34" s="33"/>
      <c r="B34" s="30"/>
      <c r="C34" s="24"/>
      <c r="F34" s="25"/>
      <c r="G34" s="25"/>
      <c r="H34" s="25"/>
    </row>
    <row r="35" spans="1:9" ht="19.5" customHeight="1" x14ac:dyDescent="0.3">
      <c r="A35" s="33"/>
      <c r="B35" s="30"/>
      <c r="C35" s="24"/>
      <c r="F35" s="25"/>
      <c r="G35" s="25"/>
      <c r="H35" s="25"/>
    </row>
    <row r="36" spans="1:9" ht="19.5" customHeight="1" x14ac:dyDescent="0.3">
      <c r="A36" s="33" t="s">
        <v>24</v>
      </c>
      <c r="B36" s="30"/>
      <c r="C36" s="24"/>
      <c r="F36" s="25"/>
      <c r="G36" s="25"/>
      <c r="H36" s="25"/>
    </row>
    <row r="37" spans="1:9" ht="17.25" customHeight="1" x14ac:dyDescent="0.25">
      <c r="A37" s="23" t="s">
        <v>25</v>
      </c>
      <c r="B37" s="23"/>
      <c r="C37" s="23"/>
      <c r="D37" s="23"/>
      <c r="E37" s="24"/>
      <c r="F37" s="42">
        <v>-0.38512120704951741</v>
      </c>
      <c r="G37" s="31"/>
      <c r="H37" s="42">
        <v>-1.0214341085271319</v>
      </c>
      <c r="I37" s="37"/>
    </row>
    <row r="38" spans="1:9" x14ac:dyDescent="0.25">
      <c r="A38" s="30"/>
      <c r="B38" s="30"/>
      <c r="C38" s="29"/>
      <c r="D38" s="34"/>
      <c r="F38" s="34"/>
      <c r="G38" s="26"/>
      <c r="H38" s="34"/>
    </row>
    <row r="39" spans="1:9" ht="15" customHeight="1" x14ac:dyDescent="0.25">
      <c r="B39" s="43"/>
      <c r="C39" s="43"/>
      <c r="D39" s="43"/>
      <c r="E39" s="43"/>
      <c r="F39" s="43"/>
      <c r="G39" s="25"/>
      <c r="H39" s="25"/>
    </row>
    <row r="40" spans="1:9" ht="4.5" customHeight="1" x14ac:dyDescent="0.25">
      <c r="A40" s="30"/>
      <c r="B40" s="30"/>
      <c r="C40" s="29"/>
      <c r="D40" s="34"/>
      <c r="F40" s="34"/>
      <c r="G40" s="26"/>
      <c r="H40" s="34"/>
    </row>
    <row r="41" spans="1:9" ht="19.5" customHeight="1" x14ac:dyDescent="0.25">
      <c r="A41" s="44"/>
      <c r="B41" s="44"/>
      <c r="C41" s="44"/>
      <c r="D41" s="44"/>
      <c r="E41" s="44"/>
      <c r="F41" s="44"/>
      <c r="G41" s="44"/>
      <c r="H41" s="44"/>
    </row>
    <row r="42" spans="1:9" ht="4.5" customHeight="1" x14ac:dyDescent="0.3">
      <c r="A42" s="33"/>
      <c r="B42" s="30"/>
      <c r="C42" s="24"/>
      <c r="D42" s="25"/>
      <c r="E42" s="25"/>
      <c r="F42" s="25"/>
      <c r="G42" s="25"/>
      <c r="H42" s="25"/>
    </row>
    <row r="43" spans="1:9" ht="46.5" customHeight="1" x14ac:dyDescent="0.35">
      <c r="A43" s="1" t="s">
        <v>26</v>
      </c>
      <c r="B43" s="1"/>
      <c r="C43" s="1"/>
      <c r="D43" s="1"/>
      <c r="E43" s="1"/>
      <c r="F43" s="1"/>
      <c r="G43" s="1"/>
      <c r="H43" s="1"/>
    </row>
    <row r="44" spans="1:9" ht="9" customHeight="1" x14ac:dyDescent="0.25">
      <c r="A44" s="5"/>
      <c r="B44" s="5"/>
      <c r="C44" s="5"/>
      <c r="D44" s="5"/>
      <c r="E44" s="5"/>
      <c r="F44" s="5"/>
      <c r="G44" s="5"/>
      <c r="H44" s="5"/>
    </row>
    <row r="45" spans="1:9" ht="9" customHeight="1" x14ac:dyDescent="0.25">
      <c r="A45" s="37"/>
      <c r="B45" s="37"/>
      <c r="C45" s="37"/>
      <c r="D45" s="37"/>
      <c r="E45" s="37"/>
      <c r="F45" s="37"/>
      <c r="G45" s="37"/>
      <c r="H45" s="37"/>
    </row>
    <row r="46" spans="1:9" ht="15.75" customHeight="1" x14ac:dyDescent="0.3">
      <c r="A46" s="45" t="s">
        <v>27</v>
      </c>
      <c r="B46" s="46"/>
      <c r="C46" s="47"/>
      <c r="D46" s="48"/>
      <c r="E46" s="47"/>
      <c r="F46" s="49" t="s">
        <v>28</v>
      </c>
      <c r="G46" s="10"/>
      <c r="H46" s="49" t="s">
        <v>29</v>
      </c>
    </row>
    <row r="47" spans="1:9" s="50" customFormat="1" ht="15" customHeight="1" x14ac:dyDescent="0.3">
      <c r="B47" s="51"/>
      <c r="C47" s="52"/>
      <c r="D47" s="53"/>
      <c r="E47" s="16"/>
      <c r="F47" s="49"/>
      <c r="G47" s="54"/>
      <c r="H47" s="49"/>
    </row>
    <row r="48" spans="1:9" ht="15" customHeight="1" x14ac:dyDescent="0.3">
      <c r="A48" s="55" t="s">
        <v>30</v>
      </c>
      <c r="B48" s="56"/>
      <c r="C48" s="57"/>
      <c r="D48" s="58"/>
      <c r="E48" s="16"/>
      <c r="F48" s="58"/>
      <c r="G48" s="58"/>
      <c r="H48" s="59"/>
    </row>
    <row r="49" spans="1:8" ht="15" customHeight="1" x14ac:dyDescent="0.25">
      <c r="A49" s="23" t="s">
        <v>31</v>
      </c>
      <c r="B49" s="23"/>
      <c r="C49" s="23"/>
      <c r="D49" s="60"/>
      <c r="E49" s="25"/>
      <c r="F49" s="25">
        <v>231989</v>
      </c>
      <c r="G49" s="25"/>
      <c r="H49" s="25">
        <v>220594</v>
      </c>
    </row>
    <row r="50" spans="1:8" ht="15" customHeight="1" x14ac:dyDescent="0.25">
      <c r="A50" s="23" t="s">
        <v>32</v>
      </c>
      <c r="B50" s="23"/>
      <c r="C50" s="23"/>
      <c r="D50" s="60"/>
      <c r="E50" s="25"/>
      <c r="F50" s="25">
        <v>101402</v>
      </c>
      <c r="G50" s="25"/>
      <c r="H50" s="25">
        <v>47501</v>
      </c>
    </row>
    <row r="51" spans="1:8" ht="15" customHeight="1" x14ac:dyDescent="0.25">
      <c r="A51" s="23" t="s">
        <v>33</v>
      </c>
      <c r="B51" s="23"/>
      <c r="C51" s="23"/>
      <c r="D51" s="60"/>
      <c r="E51" s="25"/>
      <c r="F51" s="25">
        <v>11886</v>
      </c>
      <c r="G51" s="25"/>
      <c r="H51" s="25">
        <v>11643</v>
      </c>
    </row>
    <row r="52" spans="1:8" ht="15" customHeight="1" x14ac:dyDescent="0.25">
      <c r="A52" s="23" t="s">
        <v>34</v>
      </c>
      <c r="B52" s="23"/>
      <c r="C52" s="23"/>
      <c r="D52" s="60"/>
      <c r="E52" s="25"/>
      <c r="F52" s="25">
        <v>14007</v>
      </c>
      <c r="G52" s="25"/>
      <c r="H52" s="25">
        <v>25652</v>
      </c>
    </row>
    <row r="53" spans="1:8" ht="15" customHeight="1" x14ac:dyDescent="0.25">
      <c r="A53" s="23" t="s">
        <v>35</v>
      </c>
      <c r="B53" s="23"/>
      <c r="C53" s="23"/>
      <c r="D53" s="60"/>
      <c r="E53" s="25"/>
      <c r="F53" s="25">
        <v>8312</v>
      </c>
      <c r="G53" s="25"/>
      <c r="H53" s="25">
        <v>3286</v>
      </c>
    </row>
    <row r="54" spans="1:8" ht="15" customHeight="1" x14ac:dyDescent="0.25">
      <c r="A54" s="23" t="s">
        <v>36</v>
      </c>
      <c r="B54" s="23"/>
      <c r="C54" s="23"/>
      <c r="D54" s="60"/>
      <c r="E54" s="25"/>
      <c r="F54" s="25">
        <v>43613</v>
      </c>
      <c r="G54" s="25"/>
      <c r="H54" s="25">
        <v>48568</v>
      </c>
    </row>
    <row r="55" spans="1:8" ht="15" customHeight="1" x14ac:dyDescent="0.25">
      <c r="A55" s="23" t="s">
        <v>37</v>
      </c>
      <c r="B55" s="23"/>
      <c r="C55" s="23"/>
      <c r="D55" s="60"/>
      <c r="E55" s="25"/>
      <c r="F55" s="25">
        <v>2053</v>
      </c>
      <c r="G55" s="25"/>
      <c r="H55" s="25">
        <v>5780</v>
      </c>
    </row>
    <row r="56" spans="1:8" ht="15" customHeight="1" x14ac:dyDescent="0.25">
      <c r="A56" s="23" t="s">
        <v>38</v>
      </c>
      <c r="B56" s="23"/>
      <c r="C56" s="23"/>
      <c r="D56" s="60"/>
      <c r="E56" s="25"/>
      <c r="F56" s="25">
        <v>25187</v>
      </c>
      <c r="G56" s="25"/>
      <c r="H56" s="25">
        <v>25187</v>
      </c>
    </row>
    <row r="57" spans="1:8" ht="15" customHeight="1" x14ac:dyDescent="0.25">
      <c r="A57" s="23" t="s">
        <v>39</v>
      </c>
      <c r="B57" s="23"/>
      <c r="C57" s="23"/>
      <c r="D57" s="60"/>
      <c r="E57" s="25"/>
      <c r="F57" s="25">
        <v>260301</v>
      </c>
      <c r="G57" s="25"/>
      <c r="H57" s="25">
        <v>209496</v>
      </c>
    </row>
    <row r="58" spans="1:8" ht="4.5" customHeight="1" x14ac:dyDescent="0.25">
      <c r="A58" s="30"/>
      <c r="B58" s="30"/>
      <c r="C58" s="29"/>
      <c r="D58" s="31"/>
      <c r="E58" s="25"/>
      <c r="F58" s="32"/>
      <c r="G58" s="25"/>
      <c r="H58" s="32"/>
    </row>
    <row r="59" spans="1:8" ht="15" customHeight="1" x14ac:dyDescent="0.3">
      <c r="A59" s="61" t="s">
        <v>40</v>
      </c>
      <c r="B59" s="61"/>
      <c r="C59" s="62"/>
      <c r="D59" s="25"/>
      <c r="E59" s="25"/>
      <c r="F59" s="63">
        <f>SUM(F49:F58)</f>
        <v>698750</v>
      </c>
      <c r="G59" s="25"/>
      <c r="H59" s="63">
        <f>SUM(H49:H58)</f>
        <v>597707</v>
      </c>
    </row>
    <row r="60" spans="1:8" ht="15" customHeight="1" x14ac:dyDescent="0.25">
      <c r="A60" s="56"/>
      <c r="B60" s="56"/>
      <c r="C60" s="57"/>
      <c r="D60" s="64"/>
      <c r="E60" s="64"/>
      <c r="F60" s="64"/>
      <c r="G60" s="64"/>
      <c r="H60" s="64"/>
    </row>
    <row r="61" spans="1:8" ht="15" customHeight="1" x14ac:dyDescent="0.3">
      <c r="A61" s="55" t="s">
        <v>41</v>
      </c>
      <c r="B61" s="65"/>
      <c r="C61" s="62"/>
      <c r="D61" s="66"/>
      <c r="E61" s="66"/>
      <c r="F61" s="66"/>
      <c r="G61" s="66"/>
      <c r="H61" s="66"/>
    </row>
    <row r="62" spans="1:8" ht="15" customHeight="1" x14ac:dyDescent="0.25">
      <c r="A62" s="23" t="s">
        <v>42</v>
      </c>
      <c r="B62" s="23"/>
      <c r="C62" s="23"/>
      <c r="D62" s="60"/>
      <c r="E62" s="25"/>
      <c r="F62" s="25">
        <v>79366</v>
      </c>
      <c r="G62" s="25"/>
      <c r="H62" s="25">
        <v>71470</v>
      </c>
    </row>
    <row r="63" spans="1:8" ht="15" customHeight="1" x14ac:dyDescent="0.25">
      <c r="A63" s="23" t="s">
        <v>43</v>
      </c>
      <c r="B63" s="23"/>
      <c r="C63" s="23"/>
      <c r="D63" s="60"/>
      <c r="E63" s="25"/>
      <c r="F63" s="25">
        <v>16307</v>
      </c>
      <c r="G63" s="25"/>
      <c r="H63" s="25">
        <v>32972</v>
      </c>
    </row>
    <row r="64" spans="1:8" ht="15" customHeight="1" x14ac:dyDescent="0.25">
      <c r="A64" s="23" t="s">
        <v>35</v>
      </c>
      <c r="B64" s="23"/>
      <c r="C64" s="23"/>
      <c r="D64" s="60"/>
      <c r="E64" s="25"/>
      <c r="F64" s="25">
        <v>19129</v>
      </c>
      <c r="G64" s="25"/>
      <c r="H64" s="25">
        <v>25370</v>
      </c>
    </row>
    <row r="65" spans="1:8" ht="15" customHeight="1" x14ac:dyDescent="0.25">
      <c r="A65" s="23" t="s">
        <v>44</v>
      </c>
      <c r="B65" s="23"/>
      <c r="C65" s="23"/>
      <c r="D65" s="60"/>
      <c r="E65" s="25"/>
      <c r="F65" s="25">
        <v>34988</v>
      </c>
      <c r="G65" s="25"/>
      <c r="H65" s="25">
        <v>32949</v>
      </c>
    </row>
    <row r="66" spans="1:8" ht="15" customHeight="1" collapsed="1" x14ac:dyDescent="0.25">
      <c r="A66" s="23" t="s">
        <v>45</v>
      </c>
      <c r="B66" s="23"/>
      <c r="C66" s="23"/>
      <c r="D66" s="60"/>
      <c r="E66" s="25"/>
      <c r="F66" s="25">
        <v>1656</v>
      </c>
      <c r="G66" s="25"/>
      <c r="H66" s="25">
        <v>1548</v>
      </c>
    </row>
    <row r="67" spans="1:8" ht="15" customHeight="1" x14ac:dyDescent="0.25">
      <c r="A67" s="23" t="s">
        <v>46</v>
      </c>
      <c r="B67" s="23"/>
      <c r="C67" s="23"/>
      <c r="D67" s="60"/>
      <c r="E67" s="25"/>
      <c r="F67" s="25">
        <v>60466</v>
      </c>
      <c r="G67" s="25"/>
      <c r="H67" s="25">
        <v>66427</v>
      </c>
    </row>
    <row r="68" spans="1:8" ht="4.5" customHeight="1" x14ac:dyDescent="0.25">
      <c r="A68" s="30"/>
      <c r="B68" s="30"/>
      <c r="C68" s="29"/>
      <c r="D68" s="60"/>
      <c r="E68" s="25"/>
      <c r="F68" s="32"/>
      <c r="G68" s="25"/>
      <c r="H68" s="32"/>
    </row>
    <row r="69" spans="1:8" ht="15" customHeight="1" x14ac:dyDescent="0.3">
      <c r="A69" s="61" t="s">
        <v>47</v>
      </c>
      <c r="B69" s="61"/>
      <c r="C69" s="67"/>
      <c r="D69" s="25"/>
      <c r="E69" s="25"/>
      <c r="F69" s="36">
        <f>SUM(F62:F68)</f>
        <v>211912</v>
      </c>
      <c r="G69" s="25"/>
      <c r="H69" s="36">
        <f>SUM(H62:H68)</f>
        <v>230736</v>
      </c>
    </row>
    <row r="70" spans="1:8" ht="11.65" customHeight="1" x14ac:dyDescent="0.25">
      <c r="A70" s="68"/>
      <c r="B70" s="69"/>
      <c r="C70" s="67"/>
      <c r="D70" s="25"/>
      <c r="E70" s="25"/>
      <c r="F70" s="25"/>
      <c r="G70" s="25"/>
      <c r="H70" s="25"/>
    </row>
    <row r="71" spans="1:8" ht="15" customHeight="1" thickBot="1" x14ac:dyDescent="0.35">
      <c r="A71" s="61" t="s">
        <v>48</v>
      </c>
      <c r="B71" s="61"/>
      <c r="C71" s="62"/>
      <c r="D71" s="25"/>
      <c r="E71" s="25"/>
      <c r="F71" s="39">
        <f>F69+F59</f>
        <v>910662</v>
      </c>
      <c r="G71" s="25"/>
      <c r="H71" s="39">
        <f>H69+H59</f>
        <v>828443</v>
      </c>
    </row>
    <row r="72" spans="1:8" ht="15" customHeight="1" thickTop="1" x14ac:dyDescent="0.3">
      <c r="A72" s="71"/>
      <c r="B72" s="71"/>
      <c r="C72" s="62"/>
      <c r="D72" s="25"/>
      <c r="E72" s="25"/>
      <c r="F72" s="25"/>
      <c r="G72" s="25"/>
      <c r="H72" s="25"/>
    </row>
    <row r="73" spans="1:8" ht="15" customHeight="1" x14ac:dyDescent="0.3">
      <c r="A73" s="71"/>
      <c r="B73" s="71"/>
      <c r="C73" s="62"/>
      <c r="D73" s="25"/>
      <c r="E73" s="25"/>
      <c r="F73" s="25"/>
      <c r="G73" s="25"/>
      <c r="H73" s="25"/>
    </row>
    <row r="74" spans="1:8" ht="15" customHeight="1" x14ac:dyDescent="0.25">
      <c r="A74" s="44"/>
      <c r="B74" s="44"/>
      <c r="C74" s="44"/>
      <c r="D74" s="44"/>
      <c r="E74" s="44"/>
      <c r="F74" s="44"/>
      <c r="G74" s="25"/>
      <c r="H74" s="25"/>
    </row>
    <row r="75" spans="1:8" ht="15" customHeight="1" x14ac:dyDescent="0.3">
      <c r="A75" s="71"/>
      <c r="B75" s="71"/>
      <c r="C75" s="62"/>
      <c r="D75" s="25"/>
      <c r="E75" s="25"/>
      <c r="F75" s="25"/>
      <c r="G75" s="25"/>
      <c r="H75" s="25"/>
    </row>
    <row r="76" spans="1:8" ht="15" customHeight="1" x14ac:dyDescent="0.3">
      <c r="A76" s="71"/>
      <c r="B76" s="71"/>
      <c r="C76" s="62"/>
      <c r="D76" s="25"/>
      <c r="E76" s="25"/>
      <c r="F76" s="25"/>
      <c r="G76" s="25"/>
      <c r="H76" s="25"/>
    </row>
    <row r="77" spans="1:8" ht="15" customHeight="1" x14ac:dyDescent="0.3">
      <c r="A77" s="71"/>
      <c r="B77" s="71"/>
      <c r="C77" s="62"/>
      <c r="D77" s="25"/>
      <c r="E77" s="25"/>
      <c r="F77" s="25"/>
      <c r="G77" s="25"/>
      <c r="H77" s="25"/>
    </row>
    <row r="78" spans="1:8" ht="15" customHeight="1" x14ac:dyDescent="0.3">
      <c r="A78" s="71"/>
      <c r="B78" s="71"/>
      <c r="C78" s="62"/>
      <c r="D78" s="25"/>
      <c r="E78" s="25"/>
      <c r="F78" s="25"/>
      <c r="G78" s="25"/>
      <c r="H78" s="25"/>
    </row>
    <row r="79" spans="1:8" ht="15" customHeight="1" x14ac:dyDescent="0.3">
      <c r="A79" s="71"/>
      <c r="B79" s="71"/>
      <c r="C79" s="62"/>
      <c r="D79" s="25"/>
      <c r="E79" s="25"/>
      <c r="F79" s="25"/>
      <c r="G79" s="25"/>
      <c r="H79" s="25"/>
    </row>
    <row r="80" spans="1:8" ht="15" customHeight="1" x14ac:dyDescent="0.3">
      <c r="A80" s="71"/>
      <c r="B80" s="71"/>
      <c r="C80" s="62"/>
      <c r="D80" s="25"/>
      <c r="E80" s="25"/>
      <c r="F80" s="25"/>
      <c r="G80" s="25"/>
      <c r="H80" s="25"/>
    </row>
    <row r="81" spans="1:8" ht="15" customHeight="1" x14ac:dyDescent="0.3">
      <c r="A81" s="71"/>
      <c r="B81" s="71"/>
      <c r="C81" s="62"/>
      <c r="D81" s="25"/>
      <c r="E81" s="25"/>
      <c r="F81" s="25"/>
      <c r="G81" s="25"/>
      <c r="H81" s="25"/>
    </row>
    <row r="82" spans="1:8" ht="15" customHeight="1" x14ac:dyDescent="0.3">
      <c r="A82" s="71"/>
      <c r="B82" s="71"/>
      <c r="C82" s="62"/>
      <c r="D82" s="25"/>
      <c r="E82" s="25"/>
      <c r="F82" s="25"/>
      <c r="G82" s="25"/>
      <c r="H82" s="25"/>
    </row>
    <row r="83" spans="1:8" ht="15" customHeight="1" x14ac:dyDescent="0.3">
      <c r="A83" s="71"/>
      <c r="B83" s="71"/>
      <c r="C83" s="62"/>
      <c r="D83" s="25"/>
      <c r="E83" s="25"/>
      <c r="F83" s="25"/>
      <c r="G83" s="25"/>
      <c r="H83" s="25"/>
    </row>
    <row r="84" spans="1:8" ht="15" customHeight="1" x14ac:dyDescent="0.3">
      <c r="A84" s="71"/>
      <c r="C84" s="62"/>
      <c r="D84" s="25"/>
      <c r="E84" s="25"/>
      <c r="F84" s="25"/>
      <c r="G84" s="25"/>
      <c r="H84" s="25"/>
    </row>
    <row r="85" spans="1:8" ht="15" customHeight="1" x14ac:dyDescent="0.3">
      <c r="A85" s="71"/>
      <c r="B85" s="71"/>
      <c r="C85" s="62"/>
      <c r="D85" s="25"/>
      <c r="E85" s="25"/>
      <c r="F85" s="25"/>
      <c r="G85" s="25"/>
      <c r="H85" s="25"/>
    </row>
    <row r="86" spans="1:8" ht="15" customHeight="1" x14ac:dyDescent="0.3">
      <c r="A86" s="71"/>
      <c r="B86" s="71"/>
      <c r="C86" s="62"/>
      <c r="D86" s="25"/>
      <c r="E86" s="25"/>
      <c r="F86" s="25"/>
      <c r="G86" s="25"/>
      <c r="H86" s="25"/>
    </row>
    <row r="87" spans="1:8" ht="15" customHeight="1" x14ac:dyDescent="0.3">
      <c r="A87" s="71"/>
      <c r="B87" s="71"/>
      <c r="C87" s="62"/>
      <c r="D87" s="25"/>
      <c r="E87" s="25"/>
      <c r="F87" s="25"/>
      <c r="G87" s="25"/>
      <c r="H87" s="25"/>
    </row>
    <row r="88" spans="1:8" ht="15" customHeight="1" x14ac:dyDescent="0.3">
      <c r="A88" s="71"/>
      <c r="B88" s="71"/>
      <c r="C88" s="62"/>
      <c r="D88" s="25"/>
      <c r="E88" s="25"/>
      <c r="F88" s="25"/>
      <c r="G88" s="25"/>
      <c r="H88" s="25"/>
    </row>
    <row r="89" spans="1:8" ht="15" customHeight="1" x14ac:dyDescent="0.3">
      <c r="A89" s="71"/>
      <c r="C89" s="62"/>
      <c r="D89" s="25"/>
      <c r="E89" s="25"/>
      <c r="F89" s="25"/>
      <c r="G89" s="25"/>
      <c r="H89" s="25"/>
    </row>
    <row r="90" spans="1:8" ht="15" customHeight="1" x14ac:dyDescent="0.3">
      <c r="A90" s="71"/>
      <c r="G90" s="25"/>
      <c r="H90" s="25"/>
    </row>
    <row r="91" spans="1:8" ht="15" customHeight="1" x14ac:dyDescent="0.3">
      <c r="A91" s="71"/>
      <c r="B91" s="44"/>
      <c r="C91" s="44"/>
      <c r="D91" s="44"/>
      <c r="E91" s="44"/>
      <c r="F91" s="44"/>
      <c r="G91" s="44"/>
      <c r="H91" s="44"/>
    </row>
    <row r="92" spans="1:8" ht="46.5" customHeight="1" x14ac:dyDescent="0.35">
      <c r="A92" s="1" t="s">
        <v>26</v>
      </c>
      <c r="B92" s="1"/>
      <c r="C92" s="1"/>
      <c r="D92" s="1"/>
      <c r="E92" s="1"/>
      <c r="F92" s="1"/>
      <c r="G92" s="1"/>
      <c r="H92" s="1"/>
    </row>
    <row r="93" spans="1:8" ht="9" customHeight="1" x14ac:dyDescent="0.25">
      <c r="A93" s="5"/>
      <c r="B93" s="5"/>
      <c r="C93" s="5"/>
      <c r="D93" s="5"/>
      <c r="E93" s="5"/>
      <c r="F93" s="5"/>
      <c r="G93" s="5"/>
      <c r="H93" s="5"/>
    </row>
    <row r="94" spans="1:8" collapsed="1" x14ac:dyDescent="0.25">
      <c r="A94" s="68"/>
      <c r="B94" s="73" t="s">
        <v>50</v>
      </c>
      <c r="C94" s="57"/>
      <c r="D94" s="68"/>
      <c r="E94" s="68"/>
      <c r="F94" s="72"/>
      <c r="G94" s="68"/>
      <c r="H94" s="72"/>
    </row>
    <row r="95" spans="1:8" s="50" customFormat="1" ht="15" customHeight="1" x14ac:dyDescent="0.3">
      <c r="A95" s="45" t="s">
        <v>27</v>
      </c>
      <c r="B95" s="74"/>
      <c r="C95" s="47"/>
      <c r="D95" s="47"/>
      <c r="E95" s="10"/>
      <c r="F95" s="49" t="s">
        <v>28</v>
      </c>
      <c r="G95" s="10"/>
      <c r="H95" s="49" t="s">
        <v>29</v>
      </c>
    </row>
    <row r="96" spans="1:8" ht="15" customHeight="1" x14ac:dyDescent="0.3">
      <c r="B96" s="37"/>
      <c r="C96" s="52"/>
      <c r="D96" s="53"/>
      <c r="E96" s="16"/>
      <c r="F96" s="49"/>
      <c r="G96" s="54"/>
      <c r="H96" s="49"/>
    </row>
    <row r="97" spans="1:8" ht="15" customHeight="1" x14ac:dyDescent="0.3">
      <c r="A97" s="75" t="s">
        <v>51</v>
      </c>
      <c r="B97" s="65"/>
      <c r="C97" s="24" t="s">
        <v>120</v>
      </c>
      <c r="D97" s="66"/>
      <c r="E97" s="66"/>
      <c r="F97" s="66"/>
      <c r="G97" s="66"/>
      <c r="H97" s="66"/>
    </row>
    <row r="98" spans="1:8" ht="15" customHeight="1" x14ac:dyDescent="0.25">
      <c r="A98" s="23" t="s">
        <v>52</v>
      </c>
      <c r="B98" s="23"/>
      <c r="C98" s="23"/>
      <c r="D98" s="25"/>
      <c r="E98" s="25"/>
      <c r="F98" s="25">
        <v>2271</v>
      </c>
      <c r="G98" s="25"/>
      <c r="H98" s="25">
        <v>2126</v>
      </c>
    </row>
    <row r="99" spans="1:8" ht="15" customHeight="1" x14ac:dyDescent="0.25">
      <c r="A99" s="23" t="s">
        <v>53</v>
      </c>
      <c r="B99" s="23"/>
      <c r="C99" s="23"/>
      <c r="D99" s="25"/>
      <c r="E99" s="25"/>
      <c r="F99" s="25">
        <v>1224814</v>
      </c>
      <c r="G99" s="25"/>
      <c r="H99" s="25">
        <v>1058432</v>
      </c>
    </row>
    <row r="100" spans="1:8" ht="15" customHeight="1" x14ac:dyDescent="0.25">
      <c r="A100" s="23" t="s">
        <v>54</v>
      </c>
      <c r="B100" s="23"/>
      <c r="C100" s="23"/>
      <c r="D100" s="76"/>
      <c r="E100" s="25"/>
      <c r="F100" s="25">
        <v>38308</v>
      </c>
      <c r="G100" s="25"/>
      <c r="H100" s="25">
        <v>30582</v>
      </c>
    </row>
    <row r="101" spans="1:8" ht="15" customHeight="1" x14ac:dyDescent="0.25">
      <c r="A101" s="23" t="s">
        <v>55</v>
      </c>
      <c r="B101" s="23"/>
      <c r="C101" s="23"/>
      <c r="D101" s="25"/>
      <c r="E101" s="25"/>
      <c r="F101" s="25">
        <v>-2965</v>
      </c>
      <c r="G101" s="25"/>
      <c r="H101" s="25">
        <v>-1442</v>
      </c>
    </row>
    <row r="102" spans="1:8" ht="15" customHeight="1" x14ac:dyDescent="0.25">
      <c r="A102" s="23" t="s">
        <v>56</v>
      </c>
      <c r="B102" s="23"/>
      <c r="C102" s="23"/>
      <c r="D102" s="25"/>
      <c r="E102" s="25"/>
      <c r="F102" s="25">
        <v>-1740968</v>
      </c>
      <c r="G102" s="25"/>
      <c r="H102" s="25">
        <v>-1654114</v>
      </c>
    </row>
    <row r="103" spans="1:8" ht="3.75" customHeight="1" x14ac:dyDescent="0.25">
      <c r="A103" s="77"/>
      <c r="B103" s="77"/>
      <c r="C103" s="29"/>
      <c r="D103" s="31"/>
      <c r="E103" s="25"/>
      <c r="F103" s="32"/>
      <c r="G103" s="25"/>
      <c r="H103" s="32"/>
    </row>
    <row r="104" spans="1:8" ht="19.5" customHeight="1" x14ac:dyDescent="0.3">
      <c r="A104" s="55" t="s">
        <v>57</v>
      </c>
      <c r="B104" s="55"/>
      <c r="C104" s="67"/>
      <c r="D104" s="25"/>
      <c r="E104" s="25"/>
      <c r="F104" s="63">
        <f>SUM(F98:F103)</f>
        <v>-478540</v>
      </c>
      <c r="G104" s="25"/>
      <c r="H104" s="63">
        <f>SUM(H98:H103)</f>
        <v>-564416</v>
      </c>
    </row>
    <row r="105" spans="1:8" ht="11.65" customHeight="1" x14ac:dyDescent="0.25">
      <c r="A105" s="78"/>
      <c r="B105" s="30"/>
      <c r="C105" s="67"/>
      <c r="D105" s="25"/>
      <c r="E105" s="25"/>
      <c r="F105" s="25"/>
      <c r="G105" s="25"/>
      <c r="H105" s="25"/>
    </row>
    <row r="106" spans="1:8" ht="15" customHeight="1" x14ac:dyDescent="0.3">
      <c r="A106" s="75" t="s">
        <v>58</v>
      </c>
      <c r="B106" s="65"/>
      <c r="C106" s="79"/>
      <c r="D106" s="66"/>
      <c r="E106" s="66"/>
      <c r="F106" s="66"/>
      <c r="G106" s="66"/>
      <c r="H106" s="66"/>
    </row>
    <row r="107" spans="1:8" ht="15" customHeight="1" x14ac:dyDescent="0.25">
      <c r="A107" s="23" t="s">
        <v>59</v>
      </c>
      <c r="B107" s="23"/>
      <c r="C107" s="23"/>
      <c r="D107" s="25"/>
      <c r="E107" s="25"/>
      <c r="F107" s="25">
        <v>786175</v>
      </c>
      <c r="G107" s="25"/>
      <c r="H107" s="25">
        <v>744654</v>
      </c>
    </row>
    <row r="108" spans="1:8" ht="15" customHeight="1" x14ac:dyDescent="0.25">
      <c r="A108" s="23" t="s">
        <v>60</v>
      </c>
      <c r="B108" s="23"/>
      <c r="C108" s="23"/>
      <c r="D108" s="25"/>
      <c r="E108" s="25"/>
      <c r="F108" s="25">
        <v>229046</v>
      </c>
      <c r="G108" s="25"/>
      <c r="H108" s="25">
        <v>380232</v>
      </c>
    </row>
    <row r="109" spans="1:8" ht="15" customHeight="1" x14ac:dyDescent="0.25">
      <c r="A109" s="23" t="s">
        <v>61</v>
      </c>
      <c r="B109" s="23"/>
      <c r="C109" s="23"/>
      <c r="D109" s="25"/>
      <c r="E109" s="25"/>
      <c r="F109" s="25">
        <v>7440</v>
      </c>
      <c r="G109" s="25"/>
      <c r="H109" s="25">
        <v>7440</v>
      </c>
    </row>
    <row r="110" spans="1:8" ht="15" customHeight="1" x14ac:dyDescent="0.25">
      <c r="A110" s="23" t="s">
        <v>62</v>
      </c>
      <c r="B110" s="23"/>
      <c r="C110" s="23"/>
      <c r="D110" s="25"/>
      <c r="E110" s="25"/>
      <c r="F110" s="25">
        <v>87416</v>
      </c>
      <c r="G110" s="25"/>
      <c r="H110" s="25">
        <v>35369</v>
      </c>
    </row>
    <row r="111" spans="1:8" ht="15" customHeight="1" x14ac:dyDescent="0.25">
      <c r="A111" s="23" t="s">
        <v>63</v>
      </c>
      <c r="B111" s="23"/>
      <c r="C111" s="23"/>
      <c r="D111" s="25"/>
      <c r="E111" s="25"/>
      <c r="F111" s="35">
        <v>0</v>
      </c>
      <c r="G111" s="25"/>
      <c r="H111" s="25">
        <v>544</v>
      </c>
    </row>
    <row r="112" spans="1:8" ht="15" customHeight="1" x14ac:dyDescent="0.25">
      <c r="A112" s="23" t="s">
        <v>64</v>
      </c>
      <c r="B112" s="23"/>
      <c r="C112" s="23"/>
      <c r="D112" s="25"/>
      <c r="E112" s="25"/>
      <c r="F112" s="25">
        <v>57387</v>
      </c>
      <c r="G112" s="25"/>
      <c r="H112" s="25">
        <v>57017</v>
      </c>
    </row>
    <row r="113" spans="1:8" ht="15" customHeight="1" x14ac:dyDescent="0.25">
      <c r="A113" s="23" t="s">
        <v>65</v>
      </c>
      <c r="B113" s="23"/>
      <c r="C113" s="23"/>
      <c r="D113" s="25"/>
      <c r="E113" s="25"/>
      <c r="F113" s="25">
        <v>45</v>
      </c>
      <c r="G113" s="25"/>
      <c r="H113" s="25">
        <v>309</v>
      </c>
    </row>
    <row r="114" spans="1:8" ht="4.5" customHeight="1" x14ac:dyDescent="0.25">
      <c r="A114" s="30"/>
      <c r="B114" s="30"/>
      <c r="C114" s="24"/>
      <c r="D114" s="31"/>
      <c r="E114" s="25"/>
      <c r="F114" s="32"/>
      <c r="G114" s="25"/>
      <c r="H114" s="32"/>
    </row>
    <row r="115" spans="1:8" ht="15" customHeight="1" x14ac:dyDescent="0.3">
      <c r="A115" s="75" t="s">
        <v>66</v>
      </c>
      <c r="B115" s="69"/>
      <c r="C115" s="57"/>
      <c r="D115" s="25"/>
      <c r="E115" s="25"/>
      <c r="F115" s="63">
        <f>SUM(F107:F113)</f>
        <v>1167509</v>
      </c>
      <c r="G115" s="25"/>
      <c r="H115" s="63">
        <f>SUM(H107:H113)</f>
        <v>1225565</v>
      </c>
    </row>
    <row r="116" spans="1:8" ht="15" customHeight="1" x14ac:dyDescent="0.3">
      <c r="A116" s="75"/>
      <c r="B116" s="69"/>
      <c r="C116" s="57"/>
      <c r="D116" s="25"/>
      <c r="E116" s="25"/>
      <c r="F116" s="25"/>
      <c r="G116" s="25"/>
      <c r="H116" s="25"/>
    </row>
    <row r="117" spans="1:8" ht="15" customHeight="1" x14ac:dyDescent="0.3">
      <c r="A117" s="55" t="s">
        <v>67</v>
      </c>
      <c r="B117" s="37"/>
      <c r="C117" s="62"/>
      <c r="D117" s="80"/>
      <c r="E117" s="80"/>
      <c r="F117" s="80"/>
      <c r="G117" s="80"/>
      <c r="H117" s="80"/>
    </row>
    <row r="118" spans="1:8" ht="15" customHeight="1" x14ac:dyDescent="0.25">
      <c r="A118" s="23" t="s">
        <v>68</v>
      </c>
      <c r="B118" s="23"/>
      <c r="C118" s="23"/>
      <c r="D118" s="25"/>
      <c r="E118" s="25"/>
      <c r="F118" s="25">
        <v>43931</v>
      </c>
      <c r="G118" s="25"/>
      <c r="H118" s="25">
        <v>49188</v>
      </c>
    </row>
    <row r="119" spans="1:8" ht="15" customHeight="1" x14ac:dyDescent="0.25">
      <c r="A119" s="23" t="s">
        <v>62</v>
      </c>
      <c r="B119" s="23"/>
      <c r="C119" s="23"/>
      <c r="D119" s="25"/>
      <c r="E119" s="25"/>
      <c r="F119" s="25">
        <v>7983</v>
      </c>
      <c r="G119" s="25"/>
      <c r="H119" s="25">
        <v>5163</v>
      </c>
    </row>
    <row r="120" spans="1:8" ht="15" customHeight="1" x14ac:dyDescent="0.25">
      <c r="A120" s="23" t="s">
        <v>69</v>
      </c>
      <c r="B120" s="23"/>
      <c r="C120" s="23"/>
      <c r="D120" s="25"/>
      <c r="E120" s="25"/>
      <c r="F120" s="25">
        <v>22463</v>
      </c>
      <c r="G120" s="25"/>
      <c r="H120" s="25">
        <v>19916</v>
      </c>
    </row>
    <row r="121" spans="1:8" ht="15" customHeight="1" x14ac:dyDescent="0.25">
      <c r="A121" s="23" t="s">
        <v>70</v>
      </c>
      <c r="B121" s="23"/>
      <c r="C121" s="23"/>
      <c r="D121" s="25"/>
      <c r="E121" s="25"/>
      <c r="F121" s="25">
        <v>1137</v>
      </c>
      <c r="G121" s="25"/>
      <c r="H121" s="25">
        <v>1131</v>
      </c>
    </row>
    <row r="122" spans="1:8" ht="15" customHeight="1" x14ac:dyDescent="0.25">
      <c r="A122" s="23" t="s">
        <v>64</v>
      </c>
      <c r="B122" s="23"/>
      <c r="C122" s="23"/>
      <c r="D122" s="25"/>
      <c r="E122" s="25"/>
      <c r="F122" s="25">
        <v>58978</v>
      </c>
      <c r="G122" s="25"/>
      <c r="H122" s="25">
        <v>36915</v>
      </c>
    </row>
    <row r="123" spans="1:8" ht="15" customHeight="1" x14ac:dyDescent="0.25">
      <c r="A123" s="23" t="s">
        <v>71</v>
      </c>
      <c r="B123" s="23"/>
      <c r="C123" s="23"/>
      <c r="D123" s="25"/>
      <c r="E123" s="25"/>
      <c r="F123" s="25">
        <v>1520</v>
      </c>
      <c r="G123" s="25"/>
      <c r="H123" s="25">
        <v>934</v>
      </c>
    </row>
    <row r="124" spans="1:8" ht="15" customHeight="1" x14ac:dyDescent="0.25">
      <c r="A124" s="23" t="s">
        <v>72</v>
      </c>
      <c r="B124" s="23"/>
      <c r="C124" s="23"/>
      <c r="D124" s="25"/>
      <c r="E124" s="25"/>
      <c r="F124" s="25">
        <v>85681</v>
      </c>
      <c r="G124" s="25"/>
      <c r="H124" s="25">
        <v>54047</v>
      </c>
    </row>
    <row r="125" spans="1:8" ht="4.5" customHeight="1" x14ac:dyDescent="0.25">
      <c r="A125" s="30"/>
      <c r="B125" s="30"/>
      <c r="C125" s="29"/>
      <c r="D125" s="31"/>
      <c r="E125" s="25"/>
      <c r="F125" s="32"/>
      <c r="G125" s="25"/>
      <c r="H125" s="32"/>
    </row>
    <row r="126" spans="1:8" ht="15" customHeight="1" x14ac:dyDescent="0.3">
      <c r="A126" s="75" t="s">
        <v>73</v>
      </c>
      <c r="B126" s="69"/>
      <c r="C126" s="57"/>
      <c r="D126" s="25"/>
      <c r="E126" s="25"/>
      <c r="F126" s="63">
        <f>SUM(F118:F124)</f>
        <v>221693</v>
      </c>
      <c r="G126" s="25"/>
      <c r="H126" s="63">
        <f>SUM(H118:H125)</f>
        <v>167294</v>
      </c>
    </row>
    <row r="127" spans="1:8" ht="19.5" customHeight="1" x14ac:dyDescent="0.3">
      <c r="A127" s="74" t="s">
        <v>74</v>
      </c>
      <c r="B127" s="74"/>
      <c r="C127" s="57"/>
      <c r="D127" s="25"/>
      <c r="E127" s="25"/>
      <c r="F127" s="36">
        <f>F115+F126</f>
        <v>1389202</v>
      </c>
      <c r="G127" s="25"/>
      <c r="H127" s="36">
        <f>H115+H126</f>
        <v>1392859</v>
      </c>
    </row>
    <row r="128" spans="1:8" ht="4.5" customHeight="1" x14ac:dyDescent="0.25">
      <c r="A128" s="81"/>
      <c r="B128" s="81"/>
      <c r="C128" s="57"/>
      <c r="D128" s="25"/>
      <c r="E128" s="25"/>
      <c r="F128" s="25"/>
      <c r="G128" s="25"/>
      <c r="H128" s="25"/>
    </row>
    <row r="129" spans="1:9" ht="19.5" customHeight="1" thickBot="1" x14ac:dyDescent="0.35">
      <c r="A129" s="74" t="s">
        <v>75</v>
      </c>
      <c r="B129" s="74"/>
      <c r="C129" s="62"/>
      <c r="D129" s="25"/>
      <c r="E129" s="25"/>
      <c r="F129" s="39">
        <f>F127+F104</f>
        <v>910662</v>
      </c>
      <c r="G129" s="25"/>
      <c r="H129" s="39">
        <f>H127+H104</f>
        <v>828443</v>
      </c>
    </row>
    <row r="130" spans="1:9" ht="15" customHeight="1" thickTop="1" x14ac:dyDescent="0.25">
      <c r="A130" s="78"/>
      <c r="B130" s="37"/>
      <c r="C130" s="62"/>
      <c r="D130" s="82"/>
      <c r="E130" s="82"/>
      <c r="F130" s="82"/>
      <c r="G130" s="82"/>
      <c r="H130" s="82"/>
    </row>
    <row r="131" spans="1:9" ht="15" customHeight="1" x14ac:dyDescent="0.25">
      <c r="A131" s="44"/>
      <c r="B131" s="44"/>
      <c r="C131" s="44"/>
      <c r="D131" s="44"/>
      <c r="E131" s="44"/>
      <c r="F131" s="44"/>
      <c r="G131" s="82"/>
      <c r="H131" s="82"/>
    </row>
    <row r="132" spans="1:9" ht="15" customHeight="1" x14ac:dyDescent="0.25">
      <c r="A132" s="78"/>
      <c r="G132" s="82"/>
      <c r="H132" s="82"/>
    </row>
    <row r="133" spans="1:9" ht="15" customHeight="1" x14ac:dyDescent="0.25">
      <c r="A133" s="78"/>
      <c r="B133" s="37"/>
      <c r="C133" s="62"/>
      <c r="D133" s="82"/>
      <c r="E133" s="82"/>
      <c r="F133" s="82"/>
      <c r="G133" s="82"/>
      <c r="H133" s="82"/>
    </row>
    <row r="134" spans="1:9" ht="15" customHeight="1" x14ac:dyDescent="0.25">
      <c r="A134" s="78"/>
      <c r="B134" s="37"/>
      <c r="C134" s="62"/>
      <c r="D134" s="82"/>
      <c r="E134" s="82"/>
      <c r="F134" s="82"/>
      <c r="G134" s="82"/>
      <c r="H134" s="82"/>
    </row>
    <row r="135" spans="1:9" ht="15" customHeight="1" x14ac:dyDescent="0.25">
      <c r="A135" s="78"/>
      <c r="B135" s="37"/>
      <c r="C135" s="62"/>
      <c r="D135" s="82"/>
      <c r="E135" s="82"/>
      <c r="F135" s="82"/>
      <c r="G135" s="82"/>
      <c r="H135" s="82"/>
    </row>
    <row r="136" spans="1:9" ht="15" customHeight="1" x14ac:dyDescent="0.25">
      <c r="A136" s="78"/>
      <c r="B136" s="37"/>
      <c r="C136" s="62"/>
      <c r="D136" s="82"/>
      <c r="E136" s="82"/>
      <c r="F136" s="82"/>
      <c r="G136" s="82"/>
      <c r="H136" s="82"/>
    </row>
    <row r="137" spans="1:9" ht="15" customHeight="1" x14ac:dyDescent="0.25">
      <c r="A137" s="78"/>
      <c r="B137" s="37"/>
      <c r="C137" s="62"/>
      <c r="D137" s="82"/>
      <c r="E137" s="82"/>
      <c r="F137" s="82"/>
      <c r="G137" s="82"/>
      <c r="H137" s="82"/>
    </row>
    <row r="138" spans="1:9" ht="15" customHeight="1" x14ac:dyDescent="0.25">
      <c r="A138" s="78"/>
      <c r="G138" s="82"/>
      <c r="H138" s="82"/>
    </row>
    <row r="139" spans="1:9" ht="15" customHeight="1" x14ac:dyDescent="0.25">
      <c r="A139" s="78"/>
    </row>
    <row r="140" spans="1:9" ht="15" customHeight="1" x14ac:dyDescent="0.25">
      <c r="A140" s="78"/>
      <c r="B140" s="37"/>
      <c r="C140" s="62"/>
      <c r="D140" s="82"/>
      <c r="E140" s="82"/>
      <c r="F140" s="82"/>
      <c r="G140" s="82"/>
      <c r="H140" s="82"/>
    </row>
    <row r="141" spans="1:9" ht="15" customHeight="1" x14ac:dyDescent="0.25">
      <c r="A141" s="78"/>
      <c r="B141" s="44"/>
      <c r="C141" s="44"/>
      <c r="D141" s="44"/>
      <c r="E141" s="44"/>
      <c r="F141" s="44"/>
      <c r="G141" s="44"/>
      <c r="H141" s="44"/>
    </row>
    <row r="142" spans="1:9" ht="15" hidden="1" customHeight="1" x14ac:dyDescent="0.25">
      <c r="A142" s="44" t="s">
        <v>49</v>
      </c>
      <c r="B142" s="44"/>
      <c r="C142" s="44"/>
      <c r="D142" s="44"/>
      <c r="E142" s="44"/>
      <c r="F142" s="44"/>
      <c r="G142" s="82"/>
      <c r="H142" s="82"/>
    </row>
    <row r="143" spans="1:9" s="84" customFormat="1" ht="39.75" customHeight="1" x14ac:dyDescent="0.35">
      <c r="A143" s="1" t="s">
        <v>76</v>
      </c>
      <c r="B143" s="1"/>
      <c r="C143" s="1"/>
      <c r="D143" s="1"/>
      <c r="E143" s="1"/>
      <c r="F143" s="1"/>
      <c r="G143" s="1"/>
      <c r="H143" s="1"/>
      <c r="I143" s="83"/>
    </row>
    <row r="144" spans="1:9" ht="9" customHeight="1" x14ac:dyDescent="0.25">
      <c r="A144" s="5"/>
      <c r="B144" s="5"/>
      <c r="C144" s="5"/>
      <c r="D144" s="5"/>
      <c r="E144" s="5"/>
      <c r="F144" s="5"/>
      <c r="G144" s="5"/>
      <c r="H144" s="5"/>
    </row>
    <row r="145" spans="1:8" ht="15" hidden="1" customHeight="1" x14ac:dyDescent="0.25">
      <c r="A145" s="37"/>
      <c r="B145" s="85"/>
      <c r="C145" s="57"/>
      <c r="D145" s="68"/>
      <c r="E145" s="68"/>
      <c r="F145" s="68"/>
      <c r="G145" s="68"/>
      <c r="H145" s="68"/>
    </row>
    <row r="146" spans="1:8" ht="15" customHeight="1" x14ac:dyDescent="0.25">
      <c r="A146" s="37"/>
      <c r="B146" s="85"/>
      <c r="C146" s="57"/>
      <c r="D146" s="68"/>
      <c r="E146" s="68"/>
      <c r="F146" s="68"/>
      <c r="G146" s="68"/>
      <c r="H146" s="68"/>
    </row>
    <row r="147" spans="1:8" ht="15" customHeight="1" x14ac:dyDescent="0.25">
      <c r="A147" s="37"/>
      <c r="B147" s="85"/>
      <c r="C147" s="57"/>
      <c r="D147" s="68"/>
      <c r="E147" s="68"/>
      <c r="F147" s="8" t="s">
        <v>1</v>
      </c>
      <c r="G147" s="68"/>
      <c r="H147" s="8" t="s">
        <v>2</v>
      </c>
    </row>
    <row r="148" spans="1:8" ht="15" customHeight="1" x14ac:dyDescent="0.25">
      <c r="A148" s="37"/>
      <c r="B148" s="85"/>
      <c r="C148" s="57"/>
      <c r="E148" s="68"/>
      <c r="F148" s="8"/>
      <c r="H148" s="8"/>
    </row>
    <row r="149" spans="1:8" ht="15" customHeight="1" x14ac:dyDescent="0.3">
      <c r="A149" s="45" t="s">
        <v>27</v>
      </c>
      <c r="B149" s="85"/>
      <c r="C149" s="86"/>
      <c r="E149" s="10"/>
      <c r="F149" s="8"/>
      <c r="G149" s="11"/>
      <c r="H149" s="8"/>
    </row>
    <row r="150" spans="1:8" s="14" customFormat="1" ht="15" customHeight="1" x14ac:dyDescent="0.3">
      <c r="A150" s="87"/>
      <c r="B150" s="88"/>
      <c r="E150" s="16"/>
      <c r="F150" s="8"/>
      <c r="G150" s="17"/>
      <c r="H150" s="8"/>
    </row>
    <row r="151" spans="1:8" ht="15" customHeight="1" x14ac:dyDescent="0.3">
      <c r="A151" s="89" t="s">
        <v>77</v>
      </c>
      <c r="B151" s="85"/>
      <c r="E151" s="90"/>
      <c r="F151" s="58"/>
      <c r="G151" s="58"/>
      <c r="H151" s="59"/>
    </row>
    <row r="152" spans="1:8" ht="15" customHeight="1" x14ac:dyDescent="0.25">
      <c r="A152" s="23" t="s">
        <v>19</v>
      </c>
      <c r="B152" s="23"/>
      <c r="C152" s="23"/>
      <c r="D152" s="23"/>
      <c r="E152" s="57"/>
      <c r="F152" s="25">
        <v>-86854</v>
      </c>
      <c r="G152" s="25"/>
      <c r="H152" s="25">
        <v>-184471</v>
      </c>
    </row>
    <row r="153" spans="1:8" ht="15" customHeight="1" x14ac:dyDescent="0.3">
      <c r="A153" s="89" t="s">
        <v>78</v>
      </c>
      <c r="B153" s="91"/>
      <c r="E153" s="57"/>
      <c r="F153" s="25"/>
      <c r="G153" s="25"/>
      <c r="H153" s="25"/>
    </row>
    <row r="154" spans="1:8" ht="15" customHeight="1" x14ac:dyDescent="0.25">
      <c r="A154" s="23" t="s">
        <v>79</v>
      </c>
      <c r="B154" s="23"/>
      <c r="C154" s="23"/>
      <c r="D154" s="23"/>
      <c r="E154" s="57"/>
      <c r="F154" s="35">
        <v>0</v>
      </c>
      <c r="G154" s="25"/>
      <c r="H154" s="25">
        <v>-4803</v>
      </c>
    </row>
    <row r="155" spans="1:8" ht="15" customHeight="1" x14ac:dyDescent="0.25">
      <c r="A155" s="23" t="s">
        <v>80</v>
      </c>
      <c r="B155" s="23"/>
      <c r="C155" s="23"/>
      <c r="D155" s="23"/>
      <c r="E155" s="92"/>
      <c r="F155" s="35">
        <v>0</v>
      </c>
      <c r="G155" s="25"/>
      <c r="H155" s="25">
        <v>83411</v>
      </c>
    </row>
    <row r="156" spans="1:8" ht="15" customHeight="1" x14ac:dyDescent="0.25">
      <c r="A156" s="23" t="s">
        <v>81</v>
      </c>
      <c r="B156" s="23"/>
      <c r="C156" s="23"/>
      <c r="D156" s="23"/>
      <c r="E156" s="57"/>
      <c r="F156" s="25">
        <v>11911</v>
      </c>
      <c r="G156" s="25"/>
      <c r="H156" s="25">
        <v>5555</v>
      </c>
    </row>
    <row r="157" spans="1:8" ht="15" customHeight="1" x14ac:dyDescent="0.25">
      <c r="A157" s="23" t="s">
        <v>10</v>
      </c>
      <c r="B157" s="23"/>
      <c r="C157" s="23"/>
      <c r="D157" s="23"/>
      <c r="E157" s="57"/>
      <c r="F157" s="25">
        <v>10934</v>
      </c>
      <c r="G157" s="25"/>
      <c r="H157" s="25">
        <v>9977</v>
      </c>
    </row>
    <row r="158" spans="1:8" ht="15" customHeight="1" x14ac:dyDescent="0.25">
      <c r="A158" s="23" t="s">
        <v>82</v>
      </c>
      <c r="B158" s="23"/>
      <c r="C158" s="23"/>
      <c r="D158" s="23"/>
      <c r="E158" s="57"/>
      <c r="F158" s="25">
        <v>323</v>
      </c>
      <c r="G158" s="25"/>
      <c r="H158" s="35">
        <v>0</v>
      </c>
    </row>
    <row r="159" spans="1:8" ht="15" customHeight="1" x14ac:dyDescent="0.25">
      <c r="A159" s="23" t="s">
        <v>83</v>
      </c>
      <c r="B159" s="23"/>
      <c r="C159" s="23"/>
      <c r="D159" s="23"/>
      <c r="E159" s="57"/>
      <c r="F159" s="25">
        <v>18500</v>
      </c>
      <c r="G159" s="25"/>
      <c r="H159" s="35">
        <v>0</v>
      </c>
    </row>
    <row r="160" spans="1:8" ht="15" customHeight="1" x14ac:dyDescent="0.25">
      <c r="A160" s="23" t="s">
        <v>12</v>
      </c>
      <c r="B160" s="23"/>
      <c r="C160" s="23"/>
      <c r="D160" s="23"/>
      <c r="E160" s="57"/>
      <c r="F160" s="25">
        <v>2706</v>
      </c>
      <c r="G160" s="25"/>
      <c r="H160" s="25">
        <v>1266</v>
      </c>
    </row>
    <row r="161" spans="1:8" ht="15" customHeight="1" x14ac:dyDescent="0.25">
      <c r="A161" s="23" t="s">
        <v>13</v>
      </c>
      <c r="B161" s="23"/>
      <c r="C161" s="23"/>
      <c r="D161" s="23"/>
      <c r="E161" s="57"/>
      <c r="F161" s="25">
        <v>-122480</v>
      </c>
      <c r="G161" s="25"/>
      <c r="H161" s="25">
        <v>-50968</v>
      </c>
    </row>
    <row r="162" spans="1:8" ht="15" customHeight="1" x14ac:dyDescent="0.25">
      <c r="A162" s="23" t="s">
        <v>14</v>
      </c>
      <c r="B162" s="23"/>
      <c r="C162" s="23"/>
      <c r="D162" s="23"/>
      <c r="E162" s="57"/>
      <c r="F162" s="25">
        <v>64300</v>
      </c>
      <c r="G162" s="25"/>
      <c r="H162" s="25">
        <v>52406</v>
      </c>
    </row>
    <row r="163" spans="1:8" ht="15" customHeight="1" x14ac:dyDescent="0.25">
      <c r="A163" s="23" t="s">
        <v>15</v>
      </c>
      <c r="B163" s="23"/>
      <c r="C163" s="23"/>
      <c r="D163" s="23"/>
      <c r="E163" s="57"/>
      <c r="F163" s="25">
        <v>3081</v>
      </c>
      <c r="G163" s="25"/>
      <c r="H163" s="25">
        <v>-4744</v>
      </c>
    </row>
    <row r="164" spans="1:8" ht="15" customHeight="1" x14ac:dyDescent="0.25">
      <c r="A164" s="23" t="s">
        <v>18</v>
      </c>
      <c r="B164" s="23"/>
      <c r="C164" s="23"/>
      <c r="D164" s="23"/>
      <c r="E164" s="57"/>
      <c r="F164" s="25">
        <v>-49854</v>
      </c>
      <c r="G164" s="25"/>
      <c r="H164" s="25">
        <v>-17073</v>
      </c>
    </row>
    <row r="165" spans="1:8" ht="15" customHeight="1" x14ac:dyDescent="0.3">
      <c r="A165" s="89" t="s">
        <v>84</v>
      </c>
      <c r="E165" s="57"/>
      <c r="F165" s="93">
        <f>SUM(F152:F164)</f>
        <v>-147433</v>
      </c>
      <c r="G165" s="25"/>
      <c r="H165" s="93">
        <f>SUM(H152:H164)</f>
        <v>-109444</v>
      </c>
    </row>
    <row r="166" spans="1:8" ht="15" customHeight="1" x14ac:dyDescent="0.25">
      <c r="A166" s="23" t="s">
        <v>85</v>
      </c>
      <c r="B166" s="23"/>
      <c r="C166" s="23"/>
      <c r="D166" s="23"/>
      <c r="E166" s="57"/>
      <c r="F166" s="25">
        <v>-7896</v>
      </c>
      <c r="G166" s="25"/>
      <c r="H166" s="25">
        <v>-15606</v>
      </c>
    </row>
    <row r="167" spans="1:8" ht="15" customHeight="1" x14ac:dyDescent="0.25">
      <c r="A167" s="23" t="s">
        <v>86</v>
      </c>
      <c r="B167" s="23"/>
      <c r="C167" s="23"/>
      <c r="D167" s="23"/>
      <c r="E167" s="57"/>
      <c r="F167" s="25">
        <v>16665</v>
      </c>
      <c r="G167" s="25"/>
      <c r="H167" s="25">
        <v>24092</v>
      </c>
    </row>
    <row r="168" spans="1:8" ht="15" customHeight="1" x14ac:dyDescent="0.25">
      <c r="A168" s="23" t="s">
        <v>87</v>
      </c>
      <c r="B168" s="23"/>
      <c r="C168" s="23"/>
      <c r="D168" s="23"/>
      <c r="E168" s="57"/>
      <c r="F168" s="25">
        <v>-102</v>
      </c>
      <c r="G168" s="25"/>
      <c r="H168" s="25">
        <v>2825</v>
      </c>
    </row>
    <row r="169" spans="1:8" ht="15" customHeight="1" x14ac:dyDescent="0.25">
      <c r="A169" s="23" t="s">
        <v>88</v>
      </c>
      <c r="B169" s="23"/>
      <c r="C169" s="23"/>
      <c r="D169" s="23"/>
      <c r="E169" s="57"/>
      <c r="F169" s="25">
        <v>1215</v>
      </c>
      <c r="G169" s="25"/>
      <c r="H169" s="25">
        <v>-20398</v>
      </c>
    </row>
    <row r="170" spans="1:8" ht="15" customHeight="1" x14ac:dyDescent="0.25">
      <c r="A170" s="23" t="s">
        <v>89</v>
      </c>
      <c r="B170" s="23"/>
      <c r="C170" s="23"/>
      <c r="D170" s="23"/>
      <c r="E170" s="57"/>
      <c r="F170" s="25">
        <v>3711</v>
      </c>
      <c r="G170" s="25"/>
      <c r="H170" s="25">
        <v>-11384</v>
      </c>
    </row>
    <row r="171" spans="1:8" ht="15" customHeight="1" x14ac:dyDescent="0.25">
      <c r="A171" s="23" t="s">
        <v>90</v>
      </c>
      <c r="B171" s="23"/>
      <c r="C171" s="23"/>
      <c r="D171" s="23"/>
      <c r="E171" s="57"/>
      <c r="F171" s="25">
        <v>-6182</v>
      </c>
      <c r="G171" s="25"/>
      <c r="H171" s="25">
        <v>17408</v>
      </c>
    </row>
    <row r="172" spans="1:8" ht="15" customHeight="1" x14ac:dyDescent="0.25">
      <c r="A172" s="23" t="s">
        <v>91</v>
      </c>
      <c r="B172" s="23"/>
      <c r="C172" s="23"/>
      <c r="D172" s="23"/>
      <c r="E172" s="57"/>
      <c r="F172" s="76">
        <v>37679</v>
      </c>
      <c r="G172" s="25"/>
      <c r="H172" s="25">
        <v>-12226</v>
      </c>
    </row>
    <row r="173" spans="1:8" ht="15" customHeight="1" x14ac:dyDescent="0.25">
      <c r="A173" s="23" t="s">
        <v>92</v>
      </c>
      <c r="B173" s="23"/>
      <c r="C173" s="23"/>
      <c r="D173" s="23"/>
      <c r="E173" s="57"/>
      <c r="F173" s="25">
        <v>4395</v>
      </c>
      <c r="G173" s="25"/>
      <c r="H173" s="25">
        <v>-6963</v>
      </c>
    </row>
    <row r="174" spans="1:8" ht="4.5" customHeight="1" x14ac:dyDescent="0.25">
      <c r="A174" s="77"/>
      <c r="B174" s="77"/>
      <c r="E174" s="29"/>
      <c r="F174" s="32"/>
      <c r="G174" s="26"/>
      <c r="H174" s="32"/>
    </row>
    <row r="175" spans="1:8" ht="15" customHeight="1" x14ac:dyDescent="0.3">
      <c r="A175" s="89" t="s">
        <v>93</v>
      </c>
      <c r="E175" s="57"/>
      <c r="F175" s="93">
        <f>SUM(F165:F173)</f>
        <v>-97948</v>
      </c>
      <c r="G175" s="25"/>
      <c r="H175" s="93">
        <f>SUM(H165:H173)</f>
        <v>-131696</v>
      </c>
    </row>
    <row r="176" spans="1:8" ht="15" customHeight="1" x14ac:dyDescent="0.25">
      <c r="A176" s="23" t="s">
        <v>94</v>
      </c>
      <c r="B176" s="23"/>
      <c r="C176" s="23"/>
      <c r="D176" s="23"/>
      <c r="E176" s="57"/>
      <c r="F176" s="25">
        <v>25</v>
      </c>
      <c r="G176" s="25"/>
      <c r="H176" s="25">
        <v>8</v>
      </c>
    </row>
    <row r="177" spans="1:8" ht="15" customHeight="1" x14ac:dyDescent="0.25">
      <c r="A177" s="23" t="s">
        <v>95</v>
      </c>
      <c r="B177" s="23"/>
      <c r="C177" s="23"/>
      <c r="D177" s="23"/>
      <c r="E177" s="57"/>
      <c r="F177" s="25">
        <v>-29427</v>
      </c>
      <c r="G177" s="25"/>
      <c r="H177" s="25">
        <v>-9220</v>
      </c>
    </row>
    <row r="178" spans="1:8" ht="15" customHeight="1" x14ac:dyDescent="0.25">
      <c r="A178" s="23" t="s">
        <v>96</v>
      </c>
      <c r="B178" s="23"/>
      <c r="C178" s="23"/>
      <c r="D178" s="23"/>
      <c r="E178" s="57"/>
      <c r="F178" s="25">
        <v>-652</v>
      </c>
      <c r="G178" s="25"/>
      <c r="H178" s="76">
        <v>-248</v>
      </c>
    </row>
    <row r="179" spans="1:8" ht="4.5" customHeight="1" x14ac:dyDescent="0.25">
      <c r="A179" s="30"/>
      <c r="B179" s="30"/>
      <c r="E179" s="29"/>
      <c r="F179" s="32"/>
      <c r="G179" s="26"/>
      <c r="H179" s="32"/>
    </row>
    <row r="180" spans="1:8" ht="19.5" customHeight="1" x14ac:dyDescent="0.3">
      <c r="A180" s="94" t="s">
        <v>97</v>
      </c>
      <c r="E180" s="57"/>
      <c r="F180" s="63">
        <f>SUM(F175:F179)</f>
        <v>-128002</v>
      </c>
      <c r="G180" s="25"/>
      <c r="H180" s="63">
        <f>SUM(H175:H179)</f>
        <v>-141156</v>
      </c>
    </row>
    <row r="181" spans="1:8" ht="15" customHeight="1" x14ac:dyDescent="0.25">
      <c r="A181" s="37"/>
      <c r="B181" s="85"/>
      <c r="E181" s="57"/>
      <c r="F181" s="70"/>
      <c r="G181" s="70"/>
      <c r="H181" s="70"/>
    </row>
    <row r="182" spans="1:8" ht="15" customHeight="1" x14ac:dyDescent="0.3">
      <c r="A182" s="89" t="s">
        <v>98</v>
      </c>
      <c r="B182" s="95"/>
      <c r="E182" s="57"/>
      <c r="F182" s="70"/>
      <c r="G182" s="70"/>
      <c r="H182" s="70"/>
    </row>
    <row r="183" spans="1:8" ht="15" customHeight="1" x14ac:dyDescent="0.25">
      <c r="A183" s="23" t="s">
        <v>99</v>
      </c>
      <c r="B183" s="23"/>
      <c r="C183" s="23"/>
      <c r="D183" s="23"/>
      <c r="E183" s="24"/>
      <c r="F183" s="25">
        <v>-22594</v>
      </c>
      <c r="G183" s="25"/>
      <c r="H183" s="25">
        <v>-17660</v>
      </c>
    </row>
    <row r="184" spans="1:8" ht="15" customHeight="1" x14ac:dyDescent="0.25">
      <c r="A184" s="23" t="s">
        <v>100</v>
      </c>
      <c r="B184" s="23"/>
      <c r="C184" s="23"/>
      <c r="D184" s="23"/>
      <c r="E184" s="24"/>
      <c r="F184" s="76">
        <v>133</v>
      </c>
      <c r="G184" s="25"/>
      <c r="H184" s="25">
        <v>379</v>
      </c>
    </row>
    <row r="185" spans="1:8" ht="15" customHeight="1" x14ac:dyDescent="0.25">
      <c r="A185" s="23" t="s">
        <v>101</v>
      </c>
      <c r="B185" s="23"/>
      <c r="C185" s="23"/>
      <c r="D185" s="23"/>
      <c r="E185" s="24"/>
      <c r="F185" s="25">
        <v>-2764</v>
      </c>
      <c r="G185" s="25"/>
      <c r="H185" s="25">
        <v>-9309</v>
      </c>
    </row>
    <row r="186" spans="1:8" ht="15" customHeight="1" x14ac:dyDescent="0.25">
      <c r="A186" s="23" t="s">
        <v>102</v>
      </c>
      <c r="B186" s="23"/>
      <c r="C186" s="23"/>
      <c r="D186" s="23"/>
      <c r="E186" s="24"/>
      <c r="F186" s="35">
        <v>0</v>
      </c>
      <c r="G186" s="25"/>
      <c r="H186" s="25">
        <v>-14914</v>
      </c>
    </row>
    <row r="187" spans="1:8" ht="4.5" customHeight="1" x14ac:dyDescent="0.25">
      <c r="A187" s="23"/>
      <c r="B187" s="23"/>
      <c r="E187" s="29"/>
      <c r="F187" s="32"/>
      <c r="G187" s="26"/>
      <c r="H187" s="32"/>
    </row>
    <row r="188" spans="1:8" ht="19.5" customHeight="1" x14ac:dyDescent="0.3">
      <c r="A188" s="94" t="s">
        <v>103</v>
      </c>
      <c r="B188" s="94"/>
      <c r="C188" s="57"/>
      <c r="F188" s="63">
        <f>SUM(F183:F187)</f>
        <v>-25225</v>
      </c>
      <c r="G188" s="25"/>
      <c r="H188" s="63">
        <f>SUM(H183:H187)</f>
        <v>-41504</v>
      </c>
    </row>
    <row r="189" spans="1:8" ht="15" customHeight="1" x14ac:dyDescent="0.25">
      <c r="A189" s="37"/>
      <c r="B189" s="96"/>
      <c r="C189" s="57"/>
      <c r="F189" s="70"/>
      <c r="G189" s="70"/>
      <c r="H189" s="70"/>
    </row>
    <row r="190" spans="1:8" ht="15" customHeight="1" x14ac:dyDescent="0.3">
      <c r="A190" s="89" t="s">
        <v>104</v>
      </c>
      <c r="B190" s="95"/>
      <c r="C190" s="57"/>
      <c r="F190" s="70"/>
      <c r="G190" s="70"/>
      <c r="H190" s="70"/>
    </row>
    <row r="191" spans="1:8" ht="15" customHeight="1" x14ac:dyDescent="0.25">
      <c r="A191" s="23" t="s">
        <v>105</v>
      </c>
      <c r="B191" s="23"/>
      <c r="C191" s="23"/>
      <c r="D191" s="23"/>
      <c r="E191" s="24"/>
      <c r="F191" s="25">
        <v>-84507</v>
      </c>
      <c r="G191" s="25"/>
      <c r="H191" s="25">
        <v>-1414</v>
      </c>
    </row>
    <row r="192" spans="1:8" ht="15" customHeight="1" x14ac:dyDescent="0.25">
      <c r="A192" s="23" t="s">
        <v>106</v>
      </c>
      <c r="B192" s="23"/>
      <c r="C192" s="23"/>
      <c r="D192" s="23"/>
      <c r="E192" s="24"/>
      <c r="F192" s="25">
        <v>-3700</v>
      </c>
      <c r="G192" s="25"/>
      <c r="H192" s="25">
        <v>-5033</v>
      </c>
    </row>
    <row r="193" spans="1:8" ht="15" customHeight="1" x14ac:dyDescent="0.25">
      <c r="A193" s="23" t="s">
        <v>107</v>
      </c>
      <c r="B193" s="23"/>
      <c r="C193" s="23"/>
      <c r="D193" s="23"/>
      <c r="E193" s="24"/>
      <c r="F193" s="76">
        <v>93561</v>
      </c>
      <c r="G193" s="25"/>
      <c r="H193" s="25">
        <v>10786</v>
      </c>
    </row>
    <row r="194" spans="1:8" ht="15" customHeight="1" x14ac:dyDescent="0.25">
      <c r="A194" s="23" t="s">
        <v>108</v>
      </c>
      <c r="B194" s="23"/>
      <c r="C194" s="23"/>
      <c r="D194" s="23"/>
      <c r="E194" s="24"/>
      <c r="F194" s="76">
        <v>136877</v>
      </c>
      <c r="G194" s="25"/>
      <c r="H194" s="35">
        <v>0</v>
      </c>
    </row>
    <row r="195" spans="1:8" ht="15" customHeight="1" x14ac:dyDescent="0.25">
      <c r="A195" s="23" t="s">
        <v>109</v>
      </c>
      <c r="B195" s="23"/>
      <c r="C195" s="23"/>
      <c r="D195" s="23"/>
      <c r="E195" s="24"/>
      <c r="F195" s="76">
        <v>-4141</v>
      </c>
      <c r="G195" s="25"/>
      <c r="H195" s="35">
        <v>0</v>
      </c>
    </row>
    <row r="196" spans="1:8" ht="15" customHeight="1" x14ac:dyDescent="0.25">
      <c r="A196" s="23" t="s">
        <v>110</v>
      </c>
      <c r="B196" s="23"/>
      <c r="C196" s="23"/>
      <c r="D196" s="23"/>
      <c r="E196" s="24"/>
      <c r="F196" s="76">
        <v>6365</v>
      </c>
      <c r="G196" s="25"/>
      <c r="H196" s="35">
        <v>0</v>
      </c>
    </row>
    <row r="197" spans="1:8" ht="15" customHeight="1" x14ac:dyDescent="0.25">
      <c r="A197" s="23" t="s">
        <v>111</v>
      </c>
      <c r="B197" s="23"/>
      <c r="C197" s="23"/>
      <c r="D197" s="23"/>
      <c r="E197" s="27"/>
      <c r="F197" s="35">
        <v>0</v>
      </c>
      <c r="G197" s="25"/>
      <c r="H197" s="25">
        <v>174930</v>
      </c>
    </row>
    <row r="198" spans="1:8" ht="15" customHeight="1" x14ac:dyDescent="0.25">
      <c r="A198" s="23" t="s">
        <v>112</v>
      </c>
      <c r="B198" s="23"/>
      <c r="C198" s="23"/>
      <c r="D198" s="23"/>
      <c r="E198" s="27"/>
      <c r="F198" s="35">
        <v>0</v>
      </c>
      <c r="G198" s="25"/>
      <c r="H198" s="25">
        <v>-5561</v>
      </c>
    </row>
    <row r="199" spans="1:8" ht="15" customHeight="1" collapsed="1" x14ac:dyDescent="0.25">
      <c r="A199" s="23" t="s">
        <v>113</v>
      </c>
      <c r="B199" s="23"/>
      <c r="C199" s="23"/>
      <c r="D199" s="23"/>
      <c r="E199" s="27"/>
      <c r="F199" s="35">
        <v>0</v>
      </c>
      <c r="G199" s="25"/>
      <c r="H199" s="25">
        <v>9827</v>
      </c>
    </row>
    <row r="200" spans="1:8" ht="15" customHeight="1" x14ac:dyDescent="0.25">
      <c r="A200" s="23" t="s">
        <v>114</v>
      </c>
      <c r="B200" s="23"/>
      <c r="C200" s="23"/>
      <c r="D200" s="23"/>
      <c r="E200" s="97"/>
      <c r="F200" s="35">
        <v>0</v>
      </c>
      <c r="G200" s="25"/>
      <c r="H200" s="25">
        <v>110000</v>
      </c>
    </row>
    <row r="201" spans="1:8" ht="4.5" customHeight="1" x14ac:dyDescent="0.25">
      <c r="A201" s="30"/>
      <c r="B201" s="30"/>
      <c r="C201" s="97"/>
      <c r="F201" s="32"/>
      <c r="G201" s="26"/>
      <c r="H201" s="32"/>
    </row>
    <row r="202" spans="1:8" ht="19.5" customHeight="1" x14ac:dyDescent="0.3">
      <c r="A202" s="94" t="s">
        <v>115</v>
      </c>
      <c r="B202" s="94"/>
      <c r="C202" s="57"/>
      <c r="F202" s="63">
        <f>SUM(F191:F201)</f>
        <v>144455</v>
      </c>
      <c r="G202" s="25"/>
      <c r="H202" s="63">
        <f>SUM(H191:H201)</f>
        <v>293535</v>
      </c>
    </row>
    <row r="203" spans="1:8" ht="19.5" customHeight="1" x14ac:dyDescent="0.25">
      <c r="A203" s="23" t="s">
        <v>116</v>
      </c>
      <c r="B203" s="23"/>
      <c r="C203" s="23"/>
      <c r="D203" s="23"/>
      <c r="F203" s="25">
        <f>+F180+F188+F202</f>
        <v>-8772</v>
      </c>
      <c r="G203" s="25"/>
      <c r="H203" s="25">
        <f>+H180+H188+H202</f>
        <v>110875</v>
      </c>
    </row>
    <row r="204" spans="1:8" ht="19.5" customHeight="1" x14ac:dyDescent="0.25">
      <c r="A204" s="23" t="s">
        <v>117</v>
      </c>
      <c r="B204" s="23"/>
      <c r="C204" s="23"/>
      <c r="D204" s="23"/>
      <c r="E204" s="57"/>
      <c r="F204" s="25">
        <v>66427</v>
      </c>
      <c r="G204" s="25"/>
      <c r="H204" s="25">
        <v>17556</v>
      </c>
    </row>
    <row r="205" spans="1:8" ht="19.5" customHeight="1" x14ac:dyDescent="0.25">
      <c r="A205" s="23" t="s">
        <v>118</v>
      </c>
      <c r="B205" s="23"/>
      <c r="C205" s="23"/>
      <c r="D205" s="23"/>
      <c r="E205" s="57"/>
      <c r="F205" s="25">
        <v>2811</v>
      </c>
      <c r="G205" s="25"/>
      <c r="H205" s="25">
        <v>7</v>
      </c>
    </row>
    <row r="206" spans="1:8" ht="4.5" customHeight="1" x14ac:dyDescent="0.25">
      <c r="A206" s="28"/>
      <c r="B206" s="28"/>
      <c r="E206" s="29"/>
      <c r="F206" s="32"/>
      <c r="G206" s="26"/>
      <c r="H206" s="32"/>
    </row>
    <row r="207" spans="1:8" ht="19.5" customHeight="1" thickBot="1" x14ac:dyDescent="0.3">
      <c r="A207" s="98" t="s">
        <v>119</v>
      </c>
      <c r="B207" s="98"/>
      <c r="C207" s="98"/>
      <c r="D207" s="98"/>
      <c r="E207" s="57"/>
      <c r="F207" s="39">
        <f>SUM(F203:F206)</f>
        <v>60466</v>
      </c>
      <c r="G207" s="25"/>
      <c r="H207" s="39">
        <f>SUM(H203:H206)</f>
        <v>128438</v>
      </c>
    </row>
    <row r="208" spans="1:8" ht="10.5" customHeight="1" collapsed="1" thickTop="1" x14ac:dyDescent="0.25">
      <c r="A208" s="28"/>
      <c r="B208" s="28"/>
      <c r="C208" s="57"/>
      <c r="D208" s="25"/>
      <c r="F208" s="25"/>
      <c r="G208" s="25"/>
      <c r="H208" s="25"/>
    </row>
    <row r="209" spans="1:8" ht="19.5" customHeight="1" x14ac:dyDescent="0.25">
      <c r="A209" s="99"/>
      <c r="B209" s="99"/>
      <c r="C209" s="57"/>
      <c r="D209" s="25"/>
      <c r="F209" s="25"/>
      <c r="G209" s="25"/>
      <c r="H209" s="25"/>
    </row>
    <row r="210" spans="1:8" ht="19.5" customHeight="1" x14ac:dyDescent="0.25">
      <c r="A210" s="100"/>
      <c r="B210" s="101"/>
      <c r="C210" s="57"/>
      <c r="D210" s="25"/>
      <c r="F210" s="25"/>
      <c r="G210" s="25"/>
      <c r="H210" s="25"/>
    </row>
    <row r="211" spans="1:8" ht="19.5" customHeight="1" x14ac:dyDescent="0.25">
      <c r="A211" s="43"/>
      <c r="B211" s="43"/>
      <c r="C211" s="43"/>
      <c r="D211" s="43"/>
      <c r="E211" s="43"/>
      <c r="F211" s="43"/>
      <c r="G211" s="43"/>
      <c r="H211" s="43"/>
    </row>
    <row r="214" spans="1:8" x14ac:dyDescent="0.25">
      <c r="B214" s="102"/>
      <c r="C214" s="24"/>
      <c r="D214" s="103"/>
      <c r="E214" s="104"/>
      <c r="F214" s="104"/>
      <c r="G214" s="104"/>
      <c r="H214" s="104"/>
    </row>
  </sheetData>
  <mergeCells count="116">
    <mergeCell ref="A208:B208"/>
    <mergeCell ref="A209:B209"/>
    <mergeCell ref="A211:H211"/>
    <mergeCell ref="A203:D203"/>
    <mergeCell ref="A204:D204"/>
    <mergeCell ref="A205:D205"/>
    <mergeCell ref="A206:B206"/>
    <mergeCell ref="A207:D207"/>
    <mergeCell ref="A197:D197"/>
    <mergeCell ref="A198:D198"/>
    <mergeCell ref="A199:D199"/>
    <mergeCell ref="A200:D200"/>
    <mergeCell ref="A193:D193"/>
    <mergeCell ref="A194:D194"/>
    <mergeCell ref="A195:D195"/>
    <mergeCell ref="A196:D196"/>
    <mergeCell ref="A187:B187"/>
    <mergeCell ref="A191:D191"/>
    <mergeCell ref="A192:D192"/>
    <mergeCell ref="A185:D185"/>
    <mergeCell ref="A186:D186"/>
    <mergeCell ref="A176:D176"/>
    <mergeCell ref="A177:D177"/>
    <mergeCell ref="A178:D178"/>
    <mergeCell ref="A183:D183"/>
    <mergeCell ref="A184:D184"/>
    <mergeCell ref="A168:D168"/>
    <mergeCell ref="A169:D169"/>
    <mergeCell ref="A170:D170"/>
    <mergeCell ref="A171:D171"/>
    <mergeCell ref="A172:D172"/>
    <mergeCell ref="A173:D173"/>
    <mergeCell ref="A163:D163"/>
    <mergeCell ref="A164:D164"/>
    <mergeCell ref="A166:D166"/>
    <mergeCell ref="A167:D167"/>
    <mergeCell ref="A158:D158"/>
    <mergeCell ref="A159:D159"/>
    <mergeCell ref="A160:D160"/>
    <mergeCell ref="A161:D161"/>
    <mergeCell ref="A162:D162"/>
    <mergeCell ref="A152:D152"/>
    <mergeCell ref="A154:D154"/>
    <mergeCell ref="A155:D155"/>
    <mergeCell ref="A156:D156"/>
    <mergeCell ref="A157:D157"/>
    <mergeCell ref="A124:C124"/>
    <mergeCell ref="A131:F131"/>
    <mergeCell ref="B141:H141"/>
    <mergeCell ref="A142:F142"/>
    <mergeCell ref="A143:H143"/>
    <mergeCell ref="F147:F150"/>
    <mergeCell ref="H147:H150"/>
    <mergeCell ref="A119:C119"/>
    <mergeCell ref="A120:C120"/>
    <mergeCell ref="A121:C121"/>
    <mergeCell ref="A122:C122"/>
    <mergeCell ref="A123:C123"/>
    <mergeCell ref="A111:C111"/>
    <mergeCell ref="A112:C112"/>
    <mergeCell ref="A113:C113"/>
    <mergeCell ref="A118:C118"/>
    <mergeCell ref="A102:C102"/>
    <mergeCell ref="A107:C107"/>
    <mergeCell ref="A108:C108"/>
    <mergeCell ref="A109:C109"/>
    <mergeCell ref="A110:C110"/>
    <mergeCell ref="A99:C99"/>
    <mergeCell ref="A100:C100"/>
    <mergeCell ref="A101:C101"/>
    <mergeCell ref="A92:H92"/>
    <mergeCell ref="F95:F96"/>
    <mergeCell ref="H95:H96"/>
    <mergeCell ref="A98:C98"/>
    <mergeCell ref="A69:B69"/>
    <mergeCell ref="A71:B71"/>
    <mergeCell ref="A74:F74"/>
    <mergeCell ref="B91:H91"/>
    <mergeCell ref="A65:C65"/>
    <mergeCell ref="A66:C66"/>
    <mergeCell ref="A67:C67"/>
    <mergeCell ref="A57:C57"/>
    <mergeCell ref="A59:B59"/>
    <mergeCell ref="A62:C62"/>
    <mergeCell ref="A63:C63"/>
    <mergeCell ref="A64:C64"/>
    <mergeCell ref="A52:C52"/>
    <mergeCell ref="A53:C53"/>
    <mergeCell ref="A54:C54"/>
    <mergeCell ref="A55:C55"/>
    <mergeCell ref="A56:C56"/>
    <mergeCell ref="F46:F47"/>
    <mergeCell ref="H46:H47"/>
    <mergeCell ref="A49:C49"/>
    <mergeCell ref="A50:C50"/>
    <mergeCell ref="A51:C51"/>
    <mergeCell ref="A41:H41"/>
    <mergeCell ref="A43:H43"/>
    <mergeCell ref="A26:D26"/>
    <mergeCell ref="A32:D32"/>
    <mergeCell ref="A37:D37"/>
    <mergeCell ref="B39:F39"/>
    <mergeCell ref="A18:D18"/>
    <mergeCell ref="A19:D19"/>
    <mergeCell ref="A20:D20"/>
    <mergeCell ref="A21:D21"/>
    <mergeCell ref="A22:B22"/>
    <mergeCell ref="A14:D14"/>
    <mergeCell ref="A11:D11"/>
    <mergeCell ref="A12:D12"/>
    <mergeCell ref="A13:D13"/>
    <mergeCell ref="A1:F1"/>
    <mergeCell ref="F4:F7"/>
    <mergeCell ref="H4:H7"/>
    <mergeCell ref="A9:D9"/>
    <mergeCell ref="A10:D10"/>
  </mergeCells>
  <pageMargins left="0.39370078740157483" right="0.59055118110236227" top="0.62992125984251968" bottom="0.62992125984251968" header="0.23622047244094491" footer="0.35433070866141736"/>
  <pageSetup paperSize="9" scale="94" firstPageNumber="7" orientation="portrait" blackAndWhite="1" r:id="rId1"/>
  <headerFooter alignWithMargins="0">
    <firstFooter>&amp;C&amp;"Garamond,Regular"&amp;P</firstFooter>
  </headerFooter>
  <rowBreaks count="4" manualBreakCount="4">
    <brk id="42" max="16383" man="1"/>
    <brk id="91" max="16383" man="1"/>
    <brk id="142" max="16383" man="1"/>
    <brk id="1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Financial Statements 1</vt:lpstr>
      <vt:lpstr>'Financial Statements 1'!hagn</vt:lpstr>
      <vt:lpstr>'Financial Statements 1'!hagn1</vt:lpstr>
      <vt:lpstr>'Financial Statements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Heimir Thorsteinsson</dc:creator>
  <cp:lastModifiedBy>Heimir Thorsteinsson</cp:lastModifiedBy>
  <cp:lastPrinted>2023-08-28T13:44:24Z</cp:lastPrinted>
  <dcterms:created xsi:type="dcterms:W3CDTF">2023-08-28T12:09:56Z</dcterms:created>
  <dcterms:modified xsi:type="dcterms:W3CDTF">2023-08-28T13:44:38Z</dcterms:modified>
</cp:coreProperties>
</file>